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vonova\Desktop\NICOLE\2018\Centrum aktivních seniorů\VŘ zhotovitel\II VV oprava\"/>
    </mc:Choice>
  </mc:AlternateContent>
  <bookViews>
    <workbookView xWindow="0" yWindow="0" windowWidth="28800" windowHeight="11835" activeTab="5"/>
  </bookViews>
  <sheets>
    <sheet name="Rekapitulace" sheetId="2" r:id="rId1"/>
    <sheet name="1" sheetId="1" r:id="rId2"/>
    <sheet name="2" sheetId="9" r:id="rId3"/>
    <sheet name="3" sheetId="10" r:id="rId4"/>
    <sheet name="4" sheetId="13" r:id="rId5"/>
    <sheet name="5" sheetId="12" r:id="rId6"/>
  </sheets>
  <externalReferences>
    <externalReference r:id="rId7"/>
    <externalReference r:id="rId8"/>
  </externalReferences>
  <definedNames>
    <definedName name="a" localSheetId="2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1">'1'!$1:$2</definedName>
    <definedName name="_xlnm.Print_Titles" localSheetId="2">'2'!$1:$2</definedName>
    <definedName name="_xlnm.Print_Titles" localSheetId="3">'3'!$1:$2</definedName>
    <definedName name="_xlnm.Print_Titles" localSheetId="5">'5'!$1:$2</definedName>
    <definedName name="Obklady_keramické" localSheetId="2">'[1]SO 11.1A Výkaz výměr'!#REF!</definedName>
    <definedName name="Obklady_keramické">'[1]SO 11.1A Výkaz výměr'!#REF!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52511"/>
  <fileRecoveryPr autoRecover="0"/>
</workbook>
</file>

<file path=xl/calcChain.xml><?xml version="1.0" encoding="utf-8"?>
<calcChain xmlns="http://schemas.openxmlformats.org/spreadsheetml/2006/main">
  <c r="G6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11" i="1"/>
  <c r="G5" i="1"/>
  <c r="G7" i="1"/>
  <c r="G8" i="1"/>
  <c r="G9" i="1"/>
  <c r="G4" i="1"/>
  <c r="G12" i="9" l="1"/>
  <c r="G13" i="9"/>
  <c r="G14" i="9"/>
  <c r="G15" i="9"/>
  <c r="G16" i="9"/>
  <c r="G17" i="9"/>
  <c r="G18" i="9"/>
  <c r="G19" i="9"/>
  <c r="G20" i="9"/>
  <c r="G21" i="9"/>
  <c r="G22" i="9"/>
  <c r="G23" i="9"/>
  <c r="G24" i="9"/>
  <c r="G6" i="9"/>
  <c r="G7" i="9"/>
  <c r="G8" i="9"/>
  <c r="G9" i="9"/>
  <c r="G6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5" i="13"/>
  <c r="G6" i="13"/>
  <c r="G5" i="12"/>
  <c r="G6" i="12"/>
  <c r="G7" i="12"/>
  <c r="G8" i="12"/>
  <c r="G4" i="13"/>
  <c r="G9" i="10"/>
  <c r="G8" i="10"/>
  <c r="G3" i="13" l="1"/>
  <c r="D21" i="2" s="1"/>
  <c r="G11" i="9"/>
  <c r="G4" i="12" l="1"/>
  <c r="G3" i="12" l="1"/>
  <c r="G7" i="10" l="1"/>
  <c r="C22" i="2" l="1"/>
  <c r="G5" i="10" l="1"/>
  <c r="G3" i="10" s="1"/>
  <c r="G5" i="9"/>
  <c r="G3" i="9" s="1"/>
  <c r="C20" i="2"/>
  <c r="C19" i="2"/>
  <c r="B20" i="2"/>
  <c r="B19" i="2"/>
  <c r="C18" i="2"/>
  <c r="B18" i="2"/>
  <c r="D20" i="2" l="1"/>
  <c r="D19" i="2"/>
  <c r="D22" i="2"/>
  <c r="G3" i="1" l="1"/>
  <c r="D18" i="2" s="1"/>
  <c r="D29" i="2" s="1"/>
</calcChain>
</file>

<file path=xl/sharedStrings.xml><?xml version="1.0" encoding="utf-8"?>
<sst xmlns="http://schemas.openxmlformats.org/spreadsheetml/2006/main" count="296" uniqueCount="190">
  <si>
    <t>Číselné zatřídění</t>
  </si>
  <si>
    <t>Popis položky</t>
  </si>
  <si>
    <t>Měrná jednotka</t>
  </si>
  <si>
    <t>ks</t>
  </si>
  <si>
    <t>Stavba:</t>
  </si>
  <si>
    <t>Objekt: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</si>
  <si>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</si>
  <si>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</si>
  <si>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</si>
  <si>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</si>
  <si>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</si>
  <si>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</si>
  <si>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</si>
  <si>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</si>
  <si>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</si>
  <si>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</si>
  <si>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</si>
  <si>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</si>
  <si>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</si>
  <si>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</si>
  <si>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</si>
  <si>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Celkem bez DPH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</si>
  <si>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</si>
  <si>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</si>
  <si>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</si>
  <si>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</si>
  <si>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</si>
  <si>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</si>
  <si>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</si>
  <si>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</si>
  <si>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</si>
  <si>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</si>
  <si>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</si>
  <si>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</si>
  <si>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>B.001</t>
  </si>
  <si>
    <t>B.003</t>
  </si>
  <si>
    <t>C.005</t>
  </si>
  <si>
    <t>m3</t>
  </si>
  <si>
    <t>m</t>
  </si>
  <si>
    <t>t</t>
  </si>
  <si>
    <t>Silnoproud - specifikace</t>
  </si>
  <si>
    <t>hod</t>
  </si>
  <si>
    <t>Ostatní</t>
  </si>
  <si>
    <t>m2</t>
  </si>
  <si>
    <t xml:space="preserve">ELEKTRO-PROJEKCE s.r.o. </t>
  </si>
  <si>
    <t xml:space="preserve">Fráni Šrámka 5, 709 00 Ostrava – Mariánské Hory, IČ 277 886 95 </t>
  </si>
  <si>
    <t>A.013</t>
  </si>
  <si>
    <t>Poznámka</t>
  </si>
  <si>
    <t>A.014</t>
  </si>
  <si>
    <t>kmpl</t>
  </si>
  <si>
    <t>km</t>
  </si>
  <si>
    <t>Poplatek za uložení stavebního odpadu z plastických hmot na skládce (skládkovné)
odpad vzniklý při výstavbě</t>
  </si>
  <si>
    <t xml:space="preserve">Uložení sypaniny poplatek za uložení sypaniny na skládce ( skládkovné )
</t>
  </si>
  <si>
    <t xml:space="preserve">Uložení sypaniny na skládky, manipulace
</t>
  </si>
  <si>
    <t>A.015</t>
  </si>
  <si>
    <t>A.016</t>
  </si>
  <si>
    <t>A.017</t>
  </si>
  <si>
    <t>B.002</t>
  </si>
  <si>
    <t>B.004</t>
  </si>
  <si>
    <t>B.006</t>
  </si>
  <si>
    <t>B.008</t>
  </si>
  <si>
    <t>C.006</t>
  </si>
  <si>
    <t>C.007</t>
  </si>
  <si>
    <t>C.010</t>
  </si>
  <si>
    <t>C.016</t>
  </si>
  <si>
    <t>Silnoproud - montáž / demontáž</t>
  </si>
  <si>
    <r>
      <t xml:space="preserve">Nakládání výkopku z hornin tř. 1 až 4 do 100 m3
</t>
    </r>
    <r>
      <rPr>
        <i/>
        <sz val="12"/>
        <rFont val="Times New Roman CE"/>
        <family val="1"/>
        <charset val="238"/>
      </rPr>
      <t>"Nakládání, skládání a překládání neulehlého výkopku nebo sypaniny nakládání, množství do 100 m3, z hornin tř. 1 až 4
výkopek nevyužitý pro opětovný zásyp</t>
    </r>
  </si>
  <si>
    <r>
      <t xml:space="preserve">Zásyp rýh ručně šířky do 40cm, z horniny třídy 3
</t>
    </r>
    <r>
      <rPr>
        <i/>
        <sz val="12"/>
        <rFont val="Times New Roman CE"/>
        <family val="1"/>
        <charset val="238"/>
      </rPr>
      <t>Zásyp kabelových rýh ručně včetně zhutnění a uložení výkopku do vrstev a urovnání povrchu v hornině třídy 3</t>
    </r>
  </si>
  <si>
    <r>
      <t xml:space="preserve">Zásyp rýh ručně šířky do 40 cm, z horniny třídy 4
</t>
    </r>
    <r>
      <rPr>
        <i/>
        <sz val="12"/>
        <rFont val="Times New Roman CE"/>
        <family val="1"/>
        <charset val="238"/>
      </rPr>
      <t>Zásyp kabelových rýh ručně včetně zhutnění a uložení výkopku do vrstev a urovnání povrchu , v hornině třídy 4</t>
    </r>
  </si>
  <si>
    <r>
      <t xml:space="preserve">Odvoz suti na skládku a vybouraných hmot nebo meziskládku do 1 km se složením
</t>
    </r>
    <r>
      <rPr>
        <i/>
        <sz val="12"/>
        <rFont val="Times New Roman CE"/>
        <family val="1"/>
        <charset val="238"/>
      </rPr>
      <t>Odvoz suti a vybouraných hmot na skládku nebo meziskládku se složením, na vzdálenost do 1 km (A15 až A19)</t>
    </r>
  </si>
  <si>
    <t>Příplatek k odvozu suti a vybouraných hmot na skládku ZKD 1 km přes 1 km
Odvoz suti, sypaniny, zeminy a vybouraných hmot na skládku nebo meziskládku se složením, na vzdálenost Příplatek k ceně za každý další i započatý 1 km přes 1 km (A15 do 10km, A16 až 19 do 20km)</t>
  </si>
  <si>
    <r>
      <t xml:space="preserve">Poplatek za uložení stavebního betonového odpadu na skládce (skládkovné)
</t>
    </r>
    <r>
      <rPr>
        <i/>
        <sz val="12"/>
        <rFont val="Times New Roman CE"/>
        <family val="1"/>
        <charset val="238"/>
      </rPr>
      <t>betony z dem. + náhodné objekty v trase</t>
    </r>
  </si>
  <si>
    <r>
      <t xml:space="preserve">Poplatek za uložení stavebního železobetonového odpadu na skládce (skládkovné)
</t>
    </r>
    <r>
      <rPr>
        <i/>
        <sz val="12"/>
        <rFont val="Times New Roman CE"/>
        <family val="1"/>
        <charset val="238"/>
      </rPr>
      <t>betony z dem. + náhodné objekty v trase</t>
    </r>
  </si>
  <si>
    <r>
      <t xml:space="preserve">Poplatek za uložení stavebního směsného odpadu na skládce (skládkovné)
</t>
    </r>
    <r>
      <rPr>
        <i/>
        <sz val="12"/>
        <rFont val="Times New Roman CE"/>
        <family val="1"/>
        <charset val="238"/>
      </rPr>
      <t>dem. + odpad vzniklý při výstavbě</t>
    </r>
  </si>
  <si>
    <r>
      <t xml:space="preserve">Hutnění záhohu po vrstvách do 20cm
</t>
    </r>
    <r>
      <rPr>
        <i/>
        <sz val="12"/>
        <rFont val="Times New Roman CE"/>
        <family val="1"/>
        <charset val="238"/>
      </rPr>
      <t>"viz p.č. A.006 a A.007</t>
    </r>
  </si>
  <si>
    <r>
      <t xml:space="preserve">Konečná úprava terénu ve volném terénu
</t>
    </r>
    <r>
      <rPr>
        <i/>
        <sz val="12"/>
        <rFont val="Times New Roman CE"/>
        <family val="1"/>
        <charset val="238"/>
      </rPr>
      <t>urovnání, osetí, případně vrácení drnů</t>
    </r>
  </si>
  <si>
    <t>Zemní práce a stavební práce</t>
  </si>
  <si>
    <t>D.001</t>
  </si>
  <si>
    <t>D.002</t>
  </si>
  <si>
    <t>D.004</t>
  </si>
  <si>
    <t>A.018</t>
  </si>
  <si>
    <t>Část:</t>
  </si>
  <si>
    <t>Číslo zakázky:</t>
  </si>
  <si>
    <t>17-009-4</t>
  </si>
  <si>
    <t xml:space="preserve">Ucpávky pro utěsnění chrániček a zemních prostupů
- těsnící hmota do chráníček vodotěsná, těsnící hmota pro požární utěsnění chrániček a prostupů MDO a DO sestavy, </t>
  </si>
  <si>
    <r>
      <t xml:space="preserve">Lože kabelů z písku nebo štěrkopísku tl 10 cm nad kabel, kryté plastovou folií, š lože do 50 cm
</t>
    </r>
    <r>
      <rPr>
        <i/>
        <sz val="12"/>
        <rFont val="Times New Roman CE"/>
        <family val="1"/>
        <charset val="238"/>
      </rPr>
      <t>"viz pol. Č. A.002 až A. 003, viz situace, včetně výstražné folie"
viz. vzorové řezy kabelovou trasou v.č. D-06_02_Situace úpravy AO</t>
    </r>
  </si>
  <si>
    <t>A.020</t>
  </si>
  <si>
    <r>
      <t xml:space="preserve">Montážní mechanismy
</t>
    </r>
    <r>
      <rPr>
        <i/>
        <sz val="12"/>
        <rFont val="Times New Roman CE"/>
        <family val="1"/>
        <charset val="238"/>
      </rPr>
      <t>obecné požadavky na pomocnou mechanizaci</t>
    </r>
  </si>
  <si>
    <r>
      <t xml:space="preserve">Dokumentace skutečného provedení stavby
</t>
    </r>
    <r>
      <rPr>
        <i/>
        <sz val="12"/>
        <rFont val="Times New Roman CE"/>
        <family val="1"/>
        <charset val="238"/>
      </rPr>
      <t>Průzkumné, geodetické a projektové práce projektové práce dokumentace stavby (výkresová a textová) skutečného provedení stavby</t>
    </r>
  </si>
  <si>
    <r>
      <t xml:space="preserve">Hodinová zúčtovací sazba technik odborný
</t>
    </r>
    <r>
      <rPr>
        <i/>
        <sz val="12"/>
        <rFont val="Times New Roman CE"/>
        <family val="1"/>
        <charset val="238"/>
      </rPr>
      <t>posouzení výkopku z hlediska vhodnosti pro opětovný zásyp, posouzení únosnosti zeminy z hlediska přípravy zakládání sloupů, koordinace výkopových prací v technicky náročnějších úsecích</t>
    </r>
  </si>
  <si>
    <r>
      <t xml:space="preserve">Hodinová zúčtovací sazba technik odborný
</t>
    </r>
    <r>
      <rPr>
        <i/>
        <sz val="12"/>
        <rFont val="Times New Roman CE"/>
        <family val="1"/>
        <charset val="238"/>
      </rPr>
      <t>placená součinnost správce</t>
    </r>
  </si>
  <si>
    <r>
      <t xml:space="preserve">DEMontáž stožárů osvětlení, bez zemních prací, ocelových, samostatně stojících, délky do 12 m
</t>
    </r>
    <r>
      <rPr>
        <i/>
        <sz val="12"/>
        <rFont val="Times New Roman"/>
        <family val="1"/>
        <charset val="238"/>
      </rPr>
      <t>viz situace a TZ, 
- včetně veškerého příslušenství, výložníku a svítidla</t>
    </r>
  </si>
  <si>
    <t>B.005</t>
  </si>
  <si>
    <t>B.007</t>
  </si>
  <si>
    <t>B.009</t>
  </si>
  <si>
    <t>B.010</t>
  </si>
  <si>
    <t>B.011</t>
  </si>
  <si>
    <t>B.012</t>
  </si>
  <si>
    <r>
      <t xml:space="preserve">Celková prohlídka elektrického rozvodu a zařízení do 0,5 milionu Kč  
</t>
    </r>
    <r>
      <rPr>
        <i/>
        <sz val="12"/>
        <rFont val="Times New Roman CE"/>
        <family val="1"/>
        <charset val="238"/>
      </rPr>
      <t>výchozí revize dle podmínek TZ</t>
    </r>
  </si>
  <si>
    <t xml:space="preserve">D-06.4 Přeložka a úprava VO
</t>
  </si>
  <si>
    <t>SO 06.4 Přeložka a úprava VO</t>
  </si>
  <si>
    <t>11/2017</t>
  </si>
  <si>
    <t xml:space="preserve">CENTRUM AKTIVNÍCH SENIORŮ
</t>
  </si>
  <si>
    <r>
      <t xml:space="preserve">Vytyčení rozsahu SO
</t>
    </r>
    <r>
      <rPr>
        <i/>
        <sz val="12"/>
        <rFont val="Times New Roman CE"/>
        <family val="1"/>
        <charset val="238"/>
      </rPr>
      <t xml:space="preserve">viz situace: D-06.4-02_Situace </t>
    </r>
  </si>
  <si>
    <r>
      <t xml:space="preserve">Výkop rýhy v zemině tř.3,
</t>
    </r>
    <r>
      <rPr>
        <i/>
        <sz val="12"/>
        <rFont val="Times New Roman CE"/>
        <family val="1"/>
        <charset val="238"/>
      </rPr>
      <t>viz v.č. D-06.4-02_Situace ,včetně posouzení a příplatku za lepivost. 60% zemina 3; 
- nová trasa kabelu VO
- včetně výkopu ovelikosti max 1,5x1,5x2,5 m (šxvxh) (2x - pro potřeby kopaných sond)
- včetně pažení dle potřeby - posouzení na místě stavby</t>
    </r>
  </si>
  <si>
    <r>
      <t xml:space="preserve">Výkop rýhy v zemině tř.4,
</t>
    </r>
    <r>
      <rPr>
        <i/>
        <sz val="12"/>
        <rFont val="Times New Roman CE"/>
        <family val="1"/>
        <charset val="238"/>
      </rPr>
      <t>viz v.č. D-06.4-02_Situace ,včetně posouzení a příplatku za lepivost. 60% zemina 3; 
- nová trasa kabelu VO
- včetně výkopu ovelikosti max 1,5x1,5x2,5 m (šxvxh) (2x - pro potřeby kopaných sond)
- včetně pažení dle potřeby - posouzení na místě stavby</t>
    </r>
  </si>
  <si>
    <r>
      <t xml:space="preserve">Bourání základu betonového se záhozem jámy sypaninou
</t>
    </r>
    <r>
      <rPr>
        <i/>
        <sz val="12"/>
        <rFont val="Times New Roman"/>
        <family val="1"/>
        <charset val="238"/>
      </rPr>
      <t>Základové konstrukce bourání základu včetně záhozu jámy sypaninou, zhutnění a urovnání betonového
- Demontáže stávajících sloupů AO (3x) + náhodné bet. objekty v trase (odhad dle zaměření)</t>
    </r>
  </si>
  <si>
    <t>A.023</t>
  </si>
  <si>
    <r>
      <t>Rozebrání a obnova povrchu dlažby / chodníku 
R</t>
    </r>
    <r>
      <rPr>
        <i/>
        <sz val="12"/>
        <rFont val="Times New Roman"/>
        <family val="1"/>
        <charset val="238"/>
      </rPr>
      <t xml:space="preserve">ozebrání a obnova zpevněného povrchu v trase,  nad i mimo výkop, položka obsahuje i potřebný rozsah rekonstrukce obrub a veškeré dotčené konstrukční vrstv. </t>
    </r>
  </si>
  <si>
    <t>A.022</t>
  </si>
  <si>
    <t>A.021</t>
  </si>
  <si>
    <t>A.027</t>
  </si>
  <si>
    <t>A.026</t>
  </si>
  <si>
    <r>
      <t xml:space="preserve">Příslušenství pouzdrového základu VO, základ pro sloup BM 10
</t>
    </r>
    <r>
      <rPr>
        <i/>
        <sz val="12"/>
        <rFont val="Times New Roman"/>
        <family val="1"/>
        <charset val="238"/>
      </rPr>
      <t>viz situace</t>
    </r>
  </si>
  <si>
    <t>A.024</t>
  </si>
  <si>
    <t>A.025</t>
  </si>
  <si>
    <t>A.019</t>
  </si>
  <si>
    <t>A.028</t>
  </si>
  <si>
    <r>
      <t xml:space="preserve">Betonové konstrukce základů VO, beton do tř. C 30/37 XF4
</t>
    </r>
    <r>
      <rPr>
        <i/>
        <sz val="12"/>
        <rFont val="Times New Roman"/>
        <family val="1"/>
        <charset val="238"/>
      </rPr>
      <t xml:space="preserve">beton do základů BM10-12 konkrétní provedení viz řezy,  situace </t>
    </r>
  </si>
  <si>
    <r>
      <t xml:space="preserve">Hloubení nezapažených jam pro stožáry jednoduché délky do 12 m na rovině ručně v hornině tř 3
</t>
    </r>
    <r>
      <rPr>
        <i/>
        <sz val="12"/>
        <rFont val="Times New Roman"/>
        <family val="1"/>
        <charset val="238"/>
      </rPr>
      <t>"Hloubení nezapažených jam ručně pro stožáry s přemístěním výkopku do vzdálenosti 3 m od okraje jámy nebo naložením na dopravní prostředek, včetně zásypu, zhutnění a urovnání povrchu bez patky jednoduché na rovině, délky přes 10 do 12 m, v hornině třídy 3,  viz situace (BM10-12)</t>
    </r>
  </si>
  <si>
    <r>
      <t>Základové konstrukce z monolitického betonu od C 12/15 do C30/37 bez bednění</t>
    </r>
    <r>
      <rPr>
        <i/>
        <sz val="12"/>
        <rFont val="Times New Roman"/>
        <family val="1"/>
        <charset val="238"/>
      </rPr>
      <t xml:space="preserve">
- betonový podklad pod prohloubený základ stožáru VO viz. situace a popis v TZ</t>
    </r>
  </si>
  <si>
    <r>
      <t xml:space="preserve">Hloubení nezapažených jam pro stožáry jednoduché délky do 8 m na rovině ručně v hornině tř 3
</t>
    </r>
    <r>
      <rPr>
        <i/>
        <sz val="12"/>
        <rFont val="Times New Roman"/>
        <family val="1"/>
        <charset val="238"/>
      </rPr>
      <t>"Hloubení nezapažených jam ručně pro stožáry s přemístěním výkopku do vzdálenosti 3 m od okraje jámy nebo naložením na dopravní prostředek, včetně zásypu, zhutnění a urovnání povrchu bez patky jednoduché na rovině, délky přes 4 do 8 m, v hornině třídy 3, viz  situace</t>
    </r>
  </si>
  <si>
    <r>
      <t xml:space="preserve">Betonové konstrukce základů VO, beton do tř. C 30/37 XA
</t>
    </r>
    <r>
      <rPr>
        <i/>
        <sz val="12"/>
        <rFont val="Times New Roman"/>
        <family val="1"/>
        <charset val="238"/>
      </rPr>
      <t>beton do základů sadových 6m sloupů viz řezy a popis v TZ</t>
    </r>
  </si>
  <si>
    <r>
      <t xml:space="preserve">Příslušenství pouzdrového základu VO, základ pro sloup BMP6
</t>
    </r>
    <r>
      <rPr>
        <i/>
        <sz val="12"/>
        <rFont val="Times New Roman"/>
        <family val="1"/>
        <charset val="238"/>
      </rPr>
      <t>"viz  situace</t>
    </r>
  </si>
  <si>
    <r>
      <t xml:space="preserve">Řízený zemní protlak hloubky do 12 m vnějšího průměru do 160 mm v hornině tř 1 až 4
</t>
    </r>
    <r>
      <rPr>
        <i/>
        <sz val="12"/>
        <rFont val="Times New Roman"/>
        <family val="1"/>
        <charset val="238"/>
      </rPr>
      <t xml:space="preserve">protlaky pod komunikacemi a pod kořenovým systémem, včetně zápichových jam, chrániček a pomocné mechanizace, včetně chrániček
- protlak pro chráníčky D110 
- 1x protlak pro kabel VO + 1x protlak pro rezervní chráničku
- viz. vzorové řezy, TZ a situace
- zápichové a koncové jámy provedenypokud možná co nejmenší s ohledem na okolní sítě a komunikace!! </t>
    </r>
  </si>
  <si>
    <r>
      <t>Rozebrání a obnova krytu živičného, případně betonového včetně manipulace s bet. panely 
R</t>
    </r>
    <r>
      <rPr>
        <i/>
        <sz val="12"/>
        <rFont val="Times New Roman"/>
        <family val="1"/>
        <charset val="238"/>
      </rPr>
      <t>ozebrání a obnova zpevněného povrchu v trase,  nad i mimo výkop, položka obsahuje i potřebný rozsah rekonstrukce obrub a veškeré dotčené konstrukční vrstvy, včetně manipulace s bet. panely, nebo rozbourání betonového povrchu a jeho obnovu. Včetně opravy povrchu dotčeného v rámci provádění kopaných sond.</t>
    </r>
  </si>
  <si>
    <t>Pokládka kabelového vedení VO bude provedena v koordinaci s profesemi dalších SO venkoních sítí a SO zajišťující finální úpravu povrchů. Zejména bude přeložka kabelu VO provedena v předstihu před finálním dokončením povrchu chodníků a okapových chodníčků.</t>
  </si>
  <si>
    <r>
      <rPr>
        <i/>
        <sz val="12"/>
        <rFont val="Times New Roman"/>
        <family val="1"/>
        <charset val="238"/>
      </rPr>
      <t xml:space="preserve">Při provádění zemních řízených protlaků pok komunikacemi budou zápichové a koncové jámy vyhotoveny mimo komunikace a obruby kominikací. Vzhledem k omezeným prostorovým možnostem dané lokality budou zápichové a koncové jámy provedeny s co možná nejmenšími rozměry. 
Současně je vyžadována nutná koordinace s okolními sítěmi přímo na místě stavby - zejména sítě horkovdu a SLP !! 
V místech možné kolize s okolními sítěmi budou před realizací protlaku provedeny kopané sondy pro přesné určení polohy okolních sítí </t>
    </r>
    <r>
      <rPr>
        <sz val="12"/>
        <rFont val="Times New Roman"/>
        <family val="1"/>
        <charset val="238"/>
      </rPr>
      <t xml:space="preserve">
</t>
    </r>
  </si>
  <si>
    <r>
      <t xml:space="preserve">Uložení zemnícího páseku FeZn  30x4mm
</t>
    </r>
    <r>
      <rPr>
        <i/>
        <sz val="12"/>
        <rFont val="Times New Roman CE"/>
        <family val="1"/>
        <charset val="238"/>
      </rPr>
      <t xml:space="preserve">Uložení do výkopů, viz situace a vzorové řezy :  D-06.4-02_Situace </t>
    </r>
  </si>
  <si>
    <r>
      <t xml:space="preserve">Montáž trubek ochranných plastových tuhých D do 110 mm uložených volně ve výkopu
</t>
    </r>
    <r>
      <rPr>
        <i/>
        <sz val="12"/>
        <rFont val="Times New Roman CE"/>
        <family val="1"/>
        <charset val="238"/>
      </rPr>
      <t xml:space="preserve">viz situace a vzorové řezy : D-06.4-02_Situace ,  D-06.4-03_Vzorové řezy a detaily
(chráničky HDPE 40/33 SI pro volné úseky)
- v celé trase přeložky bude položena 1x HDPE 40/33 - SI - pro kabel VO, + 1x HDPE 40/33 - SI - rezerva </t>
    </r>
  </si>
  <si>
    <r>
      <t xml:space="preserve">Montáž měděných kabelů CYKY, AYKY do pruřezu 4x16mm2
</t>
    </r>
    <r>
      <rPr>
        <i/>
        <sz val="12"/>
        <rFont val="Times New Roman"/>
        <family val="1"/>
        <charset val="238"/>
      </rPr>
      <t>viz situace a vzorové řezy : D-06.4-02_Situace  , 
zatažení do chrániček do chrániček, vč. ukončení v rozvaděčích , rozpojovacích skříních, nebo sloupech VO</t>
    </r>
  </si>
  <si>
    <r>
      <t xml:space="preserve">Utěsnění chrániček, zemních prostupů.
</t>
    </r>
    <r>
      <rPr>
        <i/>
        <sz val="12"/>
        <rFont val="Times New Roman CE"/>
        <family val="1"/>
        <charset val="238"/>
      </rPr>
      <t xml:space="preserve">Utěsnění chrániček a prostupů proti vnikání nečistot a vody, vodotěsnou těsnící hmotou, </t>
    </r>
  </si>
  <si>
    <r>
      <t xml:space="preserve">Změření zemního odporu zkušební svorky
</t>
    </r>
    <r>
      <rPr>
        <i/>
        <sz val="12"/>
        <rFont val="Times New Roman"/>
        <family val="1"/>
        <charset val="238"/>
      </rPr>
      <t>Manipulace na stávajícím vedení změření zemního odporu s demontáží proměřením a opětovným smontováním svorky zkušební svorky, provedeno pro všechny DOTČENÉ sloupy VO</t>
    </r>
  </si>
  <si>
    <r>
      <t xml:space="preserve">Montáž svítidel výbojkových, nebo LED se zapojením vodičů průmyslových nebo venkovních na výložník
</t>
    </r>
    <r>
      <rPr>
        <i/>
        <sz val="12"/>
        <rFont val="Times New Roman"/>
        <family val="1"/>
        <charset val="238"/>
      </rPr>
      <t>viz situace a TZ, včetně zdroje</t>
    </r>
  </si>
  <si>
    <r>
      <t xml:space="preserve">úprava elektrovýzbroje stožárů osvětlení 1 okruh
- bezbytná </t>
    </r>
    <r>
      <rPr>
        <i/>
        <sz val="12"/>
        <rFont val="Times New Roman"/>
        <family val="1"/>
        <charset val="238"/>
      </rPr>
      <t>úprava elektrovýzbroje stožáru VO</t>
    </r>
  </si>
  <si>
    <r>
      <t xml:space="preserve">Demontáž svítidel výbojkových se zapojením vodičů průmyslových nebo venkovních, včetně výložníků 
- </t>
    </r>
    <r>
      <rPr>
        <i/>
        <sz val="12"/>
        <rFont val="Times New Roman"/>
        <family val="1"/>
        <charset val="238"/>
      </rPr>
      <t>viz situace a TZ, včetně zdroje</t>
    </r>
  </si>
  <si>
    <r>
      <t xml:space="preserve">Montáž stožárů osvětlení, bez zemních prací  ocelových do 6m výšky
</t>
    </r>
    <r>
      <rPr>
        <i/>
        <sz val="12"/>
        <rFont val="Times New Roman"/>
        <family val="1"/>
        <charset val="238"/>
      </rPr>
      <t xml:space="preserve">viz situace, viz TZ </t>
    </r>
  </si>
  <si>
    <r>
      <t xml:space="preserve">Montáž měděných kabelů CYKY, CYKYD, CYKYDY, NYM, NYY, YSLY 750 V 3x1,5 mm2 uložených volně
</t>
    </r>
    <r>
      <rPr>
        <i/>
        <sz val="12"/>
        <rFont val="Times New Roman"/>
        <family val="1"/>
        <charset val="238"/>
      </rPr>
      <t>viz situace, instalace ve sloupech VO</t>
    </r>
  </si>
  <si>
    <r>
      <t xml:space="preserve">Ostatní práce při montáži vodičů,šňůr a kabelů - označení vodiče a kabelu dalším štítkem
</t>
    </r>
    <r>
      <rPr>
        <i/>
        <sz val="12"/>
        <rFont val="Times New Roman"/>
        <family val="1"/>
        <charset val="238"/>
      </rPr>
      <t>štítek označení kabelů, 3*BM</t>
    </r>
  </si>
  <si>
    <t xml:space="preserve">Montáž stožárů osvětlení, bez zemních prací ocelových samostatně stojících, délky do 12 m
viz situace a TZ, </t>
  </si>
  <si>
    <r>
      <t xml:space="preserve">Montáž elektrovýzbroje stožárů osvětlení 2-3 okruhy
</t>
    </r>
    <r>
      <rPr>
        <i/>
        <sz val="12"/>
        <rFont val="Times New Roman"/>
        <family val="1"/>
        <charset val="238"/>
      </rPr>
      <t xml:space="preserve">elektrovýzbroj, svorkovnice pro max. 4 kabely 4x16 (4F+PEN) a 3xpojistkový odpojovač válcový,  viz TZ, viz situace </t>
    </r>
  </si>
  <si>
    <r>
      <t xml:space="preserve">Montáž výložník osvětlení dvouramenný sloupový do 70 kg
</t>
    </r>
    <r>
      <rPr>
        <i/>
        <sz val="12"/>
        <rFont val="Times New Roman"/>
        <family val="1"/>
        <charset val="238"/>
      </rPr>
      <t>Výložníky viz situace a TZ
- výložníky dvouramenné V2 90° - nebo dle konkrétní situace na stavbě</t>
    </r>
  </si>
  <si>
    <r>
      <t xml:space="preserve">DEMMontáž stávajícího zemního vedení VO
</t>
    </r>
    <r>
      <rPr>
        <i/>
        <sz val="12"/>
        <rFont val="Times New Roman"/>
        <family val="1"/>
        <charset val="238"/>
      </rPr>
      <t>viz situace, odstranění bude provedeno pokud nebrání zeleň, zpev. Plocha či IS
- vytáhnutí kabelu VO z chrániček</t>
    </r>
  </si>
  <si>
    <r>
      <t xml:space="preserve">Spojka kabelů do AYKY 4x35 / CYKY 4x16
</t>
    </r>
    <r>
      <rPr>
        <i/>
        <sz val="12"/>
        <rFont val="Times New Roman"/>
        <family val="1"/>
        <charset val="238"/>
      </rPr>
      <t>nespojkovat novém VO na stáv. rozvod, , v místech pův. sloupů VO</t>
    </r>
  </si>
  <si>
    <r>
      <t xml:space="preserve">Montáž výložník osvětlení jednoramenný sloupový do 70 kg
</t>
    </r>
    <r>
      <rPr>
        <i/>
        <sz val="12"/>
        <rFont val="Times New Roman"/>
        <family val="1"/>
        <charset val="238"/>
      </rPr>
      <t>Výložníky viz situace a TZ pro sadové sloupy
- dle konečného designového návrhu, případně při montáži svítidla LED na dřík sloupu VO, výložník vynechat</t>
    </r>
  </si>
  <si>
    <r>
      <t xml:space="preserve">Zemnící pásek FeZn 30x4mm,
</t>
    </r>
    <r>
      <rPr>
        <i/>
        <sz val="12"/>
        <rFont val="Times New Roman CE"/>
        <family val="1"/>
        <charset val="238"/>
      </rPr>
      <t>Uložení do výkopů, viz situace a vzorové řezy :  D-06.4-02_Situace ,  D-06.4-03_Vzorové řezy a detaily</t>
    </r>
  </si>
  <si>
    <r>
      <t xml:space="preserve">Zemnící drát Fezn d10mm,
</t>
    </r>
    <r>
      <rPr>
        <i/>
        <sz val="12"/>
        <rFont val="Times New Roman"/>
        <family val="1"/>
        <charset val="238"/>
      </rPr>
      <t xml:space="preserve">uzemění sloupů VO viz vzorové řezy, </t>
    </r>
    <r>
      <rPr>
        <i/>
        <sz val="12"/>
        <rFont val="Times New Roman CE"/>
        <family val="1"/>
        <charset val="238"/>
      </rPr>
      <t xml:space="preserve"> viz: D-06.4-02_Situace ,  D-06.4-03_Vzorové řezy a detaily</t>
    </r>
  </si>
  <si>
    <t>Svorka uzemnění  SS nerez spojovací pro drát FeZn d10 a páesek FeZn 30x4</t>
  </si>
  <si>
    <t>Svorka uzemnění  SS nerez spojovací pro pásek FeZn 30x4, a drát FeZn d10mm, včetně ochranného nátěru spojů</t>
  </si>
  <si>
    <r>
      <t xml:space="preserve">Kabel NN/VO - CYKY 4x16mm2
</t>
    </r>
    <r>
      <rPr>
        <i/>
        <sz val="12"/>
        <rFont val="Times New Roman CE"/>
        <family val="1"/>
        <charset val="238"/>
      </rPr>
      <t>včetně 5% rezervy na prořez</t>
    </r>
  </si>
  <si>
    <r>
      <t xml:space="preserve">Trubka (chránička) elektroinstalační ohebná HDPE 40/33 SI 
</t>
    </r>
    <r>
      <rPr>
        <i/>
        <sz val="12"/>
        <rFont val="Times New Roman CE"/>
        <family val="1"/>
        <charset val="238"/>
      </rPr>
      <t>Uložení do výkopů, viz situace a vzorové řezy : D-06.4-02_Situace ,  D-06.4-03_Vzorové řezy a detaily</t>
    </r>
  </si>
  <si>
    <r>
      <t>výložník 2-2500/90°;
-</t>
    </r>
    <r>
      <rPr>
        <i/>
        <sz val="12"/>
        <rFont val="Times New Roman"/>
        <family val="1"/>
        <charset val="238"/>
      </rPr>
      <t>doplnění výložníku na stáv. sloup VO
- výložník na nový sloup VO</t>
    </r>
  </si>
  <si>
    <t>B.013</t>
  </si>
  <si>
    <t>B.014</t>
  </si>
  <si>
    <t>B.015</t>
  </si>
  <si>
    <t>B.016</t>
  </si>
  <si>
    <t>B.017</t>
  </si>
  <si>
    <t>B.018</t>
  </si>
  <si>
    <t>B.019</t>
  </si>
  <si>
    <r>
      <t xml:space="preserve">Elektrovýzbroj stožáru VO
</t>
    </r>
    <r>
      <rPr>
        <i/>
        <sz val="12"/>
        <rFont val="Times New Roman"/>
        <family val="1"/>
        <charset val="238"/>
      </rPr>
      <t>elektrovýzbroj, svorkovnice pro max. 4 kabely a pojistkový odpojovač pro max 3f.  viz TZ, viz situace, viz B</t>
    </r>
  </si>
  <si>
    <t>C.008</t>
  </si>
  <si>
    <t>C.009</t>
  </si>
  <si>
    <t>C.011</t>
  </si>
  <si>
    <t>C.012</t>
  </si>
  <si>
    <t>C.013</t>
  </si>
  <si>
    <t>C.014</t>
  </si>
  <si>
    <t>C.015</t>
  </si>
  <si>
    <t>C.017</t>
  </si>
  <si>
    <r>
      <t xml:space="preserve">Elektrovýzbroj stožáru VO - dozbrojení/ úprava stáv. sloupu VO
</t>
    </r>
    <r>
      <rPr>
        <i/>
        <sz val="12"/>
        <rFont val="Times New Roman"/>
        <family val="1"/>
        <charset val="238"/>
      </rPr>
      <t>elektrovýzbroj, svorkovnice pro max. 4 kabely a pojistkový odpojovač pro max 3f.  viz TZ, viz situace, viz B</t>
    </r>
  </si>
  <si>
    <r>
      <t xml:space="preserve">stožár osvětlovací BM 10-12 pozinkovaný- uliční
</t>
    </r>
    <r>
      <rPr>
        <i/>
        <sz val="12"/>
        <rFont val="Times New Roman"/>
        <family val="1"/>
        <charset val="238"/>
      </rPr>
      <t>viz situace a TZ,</t>
    </r>
  </si>
  <si>
    <r>
      <t xml:space="preserve">Silniční svítidlo výbojkové, typ a výkon dle TZ
</t>
    </r>
    <r>
      <rPr>
        <i/>
        <sz val="12"/>
        <rFont val="Times New Roman"/>
        <family val="1"/>
        <charset val="238"/>
      </rPr>
      <t>viz situace a TZ, včetně zdroje</t>
    </r>
  </si>
  <si>
    <t xml:space="preserve">svorka uzemnění  SZa nerez zkušební
</t>
  </si>
  <si>
    <r>
      <t xml:space="preserve">Silniční svítidlo LED
</t>
    </r>
    <r>
      <rPr>
        <i/>
        <sz val="12"/>
        <rFont val="Times New Roman"/>
        <family val="1"/>
        <charset val="238"/>
      </rPr>
      <t xml:space="preserve"> - svítidlo dle TZ  - provedení jako designové, výkon cca 38W</t>
    </r>
  </si>
  <si>
    <r>
      <t xml:space="preserve">Výložník  ATYP/+0° pro svítidlo LED
</t>
    </r>
    <r>
      <rPr>
        <i/>
        <sz val="12"/>
        <rFont val="Times New Roman"/>
        <family val="1"/>
        <charset val="238"/>
      </rPr>
      <t>- provedeno dle konečného designového řešení sloupu VO, případně vynecháno</t>
    </r>
  </si>
  <si>
    <r>
      <t xml:space="preserve">výložník 2-2500/90
</t>
    </r>
    <r>
      <rPr>
        <i/>
        <sz val="12"/>
        <rFont val="Times New Roman"/>
        <family val="1"/>
        <charset val="238"/>
      </rPr>
      <t>viz situace a TZ;</t>
    </r>
  </si>
  <si>
    <r>
      <t xml:space="preserve">Sloup silniční BMP6 pozinkovaný
</t>
    </r>
    <r>
      <rPr>
        <i/>
        <sz val="12"/>
        <rFont val="Times New Roman"/>
        <family val="1"/>
        <charset val="238"/>
      </rPr>
      <t xml:space="preserve">viz situace a TZ, sloup bezpaticový silniční s manžetou, zesílený pro montáž výložníku- desingově sladěný s LED svítidlem, včetně barevného provedí
- předpokladk konického sloupu 6m </t>
    </r>
  </si>
  <si>
    <r>
      <t xml:space="preserve">Spojka kabelů do 4x35 AYKY / CYKY 4x16
</t>
    </r>
    <r>
      <rPr>
        <i/>
        <sz val="12"/>
        <rFont val="Times New Roman"/>
        <family val="1"/>
        <charset val="238"/>
      </rPr>
      <t xml:space="preserve">nespojkovat v novém VO, pouze pro napojení stávajících větví tam, kde nelze provést výměnu po nejbližší sloup VO, součástí dodávky je i kabeláž do 4m </t>
    </r>
  </si>
  <si>
    <r>
      <t xml:space="preserve">Písmomalířské práce číslice a písmena výšky do 10 cm
</t>
    </r>
    <r>
      <rPr>
        <i/>
        <sz val="12"/>
        <rFont val="Times New Roman"/>
        <family val="1"/>
        <charset val="238"/>
      </rPr>
      <t>dle předpokládaného číslování sloupů a rozvaděčů, může doznat změn dle aktuálního pasportu;</t>
    </r>
  </si>
  <si>
    <t>barva syntetická zinkochromátová černá</t>
  </si>
  <si>
    <t>kg</t>
  </si>
  <si>
    <t>D.003</t>
  </si>
  <si>
    <r>
      <t xml:space="preserve">úprava sloupů ochranným lakem
</t>
    </r>
    <r>
      <rPr>
        <i/>
        <sz val="12"/>
        <rFont val="Times New Roman"/>
        <family val="1"/>
        <charset val="238"/>
      </rPr>
      <t xml:space="preserve"> součást dodávky daných sloupů</t>
    </r>
  </si>
  <si>
    <t>-</t>
  </si>
  <si>
    <t>C.001</t>
  </si>
  <si>
    <t>C.002</t>
  </si>
  <si>
    <t>C.003</t>
  </si>
  <si>
    <t>C.004</t>
  </si>
  <si>
    <t>Nátěry</t>
  </si>
  <si>
    <t>D.005</t>
  </si>
  <si>
    <t>REKAPITULACE VÝKAZU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</si>
</sst>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#,##0.00.\-"/>
  </numFmts>
  <fonts count="49" x14ac:knownFonts="1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i/>
      <sz val="12"/>
      <name val="Times New Roman CE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4"/>
      <name val="Arial CE"/>
      <charset val="110"/>
    </font>
    <font>
      <sz val="12"/>
      <name val="Times New Roman CE"/>
      <charset val="238"/>
    </font>
    <font>
      <sz val="7"/>
      <name val="Arial CE"/>
      <charset val="110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FFCC"/>
        <bgColor rgb="FFFFFFFF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/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/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 style="thick">
        <color indexed="64"/>
      </right>
      <top/>
      <bottom/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thick">
        <color auto="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n">
        <color indexed="64"/>
      </bottom>
      <diagonal/>
    </border>
    <border>
      <left/>
      <right style="hair">
        <color theme="0" tint="-0.14996795556505021"/>
      </right>
      <top/>
      <bottom/>
      <diagonal/>
    </border>
  </borders>
  <cellStyleXfs count="2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" fillId="0" borderId="0"/>
    <xf numFmtId="0" fontId="12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</cellStyleXfs>
  <cellXfs count="278">
    <xf numFmtId="0" fontId="0" fillId="0" borderId="0" xfId="0"/>
    <xf numFmtId="0" fontId="11" fillId="0" borderId="3" xfId="15" applyFont="1" applyFill="1" applyBorder="1" applyAlignment="1">
      <alignment horizontal="left" vertical="top" wrapText="1"/>
    </xf>
    <xf numFmtId="0" fontId="13" fillId="0" borderId="3" xfId="14" applyFont="1" applyFill="1" applyBorder="1" applyAlignment="1">
      <alignment horizontal="center" vertical="center"/>
    </xf>
    <xf numFmtId="0" fontId="11" fillId="0" borderId="32" xfId="15" applyFont="1" applyFill="1" applyBorder="1" applyAlignment="1">
      <alignment horizontal="left" vertical="top" wrapText="1"/>
    </xf>
    <xf numFmtId="0" fontId="11" fillId="0" borderId="0" xfId="14" applyFont="1" applyFill="1" applyBorder="1"/>
    <xf numFmtId="0" fontId="18" fillId="0" borderId="8" xfId="13" applyFont="1" applyFill="1" applyBorder="1" applyAlignment="1">
      <alignment horizontal="center" vertical="center" wrapText="1"/>
    </xf>
    <xf numFmtId="0" fontId="18" fillId="0" borderId="9" xfId="13" applyFont="1" applyFill="1" applyBorder="1" applyAlignment="1">
      <alignment horizontal="center" vertical="center" wrapText="1"/>
    </xf>
    <xf numFmtId="0" fontId="18" fillId="0" borderId="9" xfId="13" applyFont="1" applyFill="1" applyBorder="1" applyAlignment="1">
      <alignment horizontal="center" vertical="center"/>
    </xf>
    <xf numFmtId="165" fontId="18" fillId="0" borderId="9" xfId="13" applyNumberFormat="1" applyFont="1" applyFill="1" applyBorder="1" applyAlignment="1">
      <alignment horizontal="center" vertical="center" wrapText="1"/>
    </xf>
    <xf numFmtId="165" fontId="18" fillId="0" borderId="10" xfId="13" applyNumberFormat="1" applyFont="1" applyFill="1" applyBorder="1" applyAlignment="1">
      <alignment horizontal="center" vertical="center" wrapText="1"/>
    </xf>
    <xf numFmtId="0" fontId="18" fillId="0" borderId="0" xfId="15" applyFont="1" applyFill="1" applyBorder="1"/>
    <xf numFmtId="0" fontId="19" fillId="0" borderId="11" xfId="15" applyFont="1" applyFill="1" applyBorder="1" applyAlignment="1">
      <alignment horizontal="center" vertical="top" wrapText="1"/>
    </xf>
    <xf numFmtId="0" fontId="20" fillId="0" borderId="12" xfId="14" applyFont="1" applyFill="1" applyBorder="1"/>
    <xf numFmtId="0" fontId="19" fillId="0" borderId="12" xfId="15" applyFont="1" applyFill="1" applyBorder="1" applyAlignment="1">
      <alignment horizontal="left" vertical="top" wrapText="1"/>
    </xf>
    <xf numFmtId="164" fontId="19" fillId="0" borderId="12" xfId="14" applyNumberFormat="1" applyFont="1" applyFill="1" applyBorder="1"/>
    <xf numFmtId="165" fontId="20" fillId="0" borderId="13" xfId="12" applyNumberFormat="1" applyFont="1" applyFill="1" applyBorder="1" applyAlignment="1">
      <alignment horizontal="right" vertical="center"/>
    </xf>
    <xf numFmtId="0" fontId="21" fillId="0" borderId="0" xfId="14" applyFont="1" applyFill="1" applyBorder="1"/>
    <xf numFmtId="0" fontId="19" fillId="0" borderId="29" xfId="15" applyFont="1" applyFill="1" applyBorder="1" applyAlignment="1">
      <alignment horizontal="center" vertical="top" wrapText="1"/>
    </xf>
    <xf numFmtId="0" fontId="20" fillId="0" borderId="25" xfId="14" applyFont="1" applyFill="1" applyBorder="1"/>
    <xf numFmtId="164" fontId="19" fillId="0" borderId="30" xfId="14" applyNumberFormat="1" applyFont="1" applyFill="1" applyBorder="1" applyAlignment="1"/>
    <xf numFmtId="164" fontId="19" fillId="0" borderId="25" xfId="14" applyNumberFormat="1" applyFont="1" applyFill="1" applyBorder="1"/>
    <xf numFmtId="165" fontId="20" fillId="0" borderId="31" xfId="12" applyNumberFormat="1" applyFont="1" applyFill="1" applyBorder="1" applyAlignment="1">
      <alignment horizontal="right" vertical="center"/>
    </xf>
    <xf numFmtId="49" fontId="18" fillId="0" borderId="26" xfId="15" applyNumberFormat="1" applyFont="1" applyFill="1" applyBorder="1" applyAlignment="1">
      <alignment horizontal="center" vertical="center" wrapText="1"/>
    </xf>
    <xf numFmtId="49" fontId="18" fillId="0" borderId="27" xfId="15" applyNumberFormat="1" applyFont="1" applyFill="1" applyBorder="1" applyAlignment="1">
      <alignment horizontal="center" vertical="center" wrapText="1"/>
    </xf>
    <xf numFmtId="0" fontId="21" fillId="0" borderId="27" xfId="14" applyFont="1" applyFill="1" applyBorder="1" applyAlignment="1">
      <alignment horizontal="center" vertical="center"/>
    </xf>
    <xf numFmtId="165" fontId="21" fillId="0" borderId="27" xfId="12" applyNumberFormat="1" applyFont="1" applyFill="1" applyBorder="1" applyAlignment="1">
      <alignment vertical="center"/>
    </xf>
    <xf numFmtId="4" fontId="18" fillId="0" borderId="27" xfId="14" applyNumberFormat="1" applyFont="1" applyFill="1" applyBorder="1" applyAlignment="1">
      <alignment horizontal="right" vertical="center"/>
    </xf>
    <xf numFmtId="165" fontId="21" fillId="0" borderId="28" xfId="12" applyNumberFormat="1" applyFont="1" applyFill="1" applyBorder="1" applyAlignment="1">
      <alignment vertical="center"/>
    </xf>
    <xf numFmtId="0" fontId="19" fillId="0" borderId="3" xfId="15" applyFont="1" applyFill="1" applyBorder="1" applyAlignment="1">
      <alignment horizontal="left" vertical="top" wrapText="1"/>
    </xf>
    <xf numFmtId="0" fontId="18" fillId="0" borderId="0" xfId="15" applyFont="1" applyBorder="1"/>
    <xf numFmtId="165" fontId="18" fillId="0" borderId="0" xfId="15" applyNumberFormat="1" applyFont="1" applyBorder="1" applyAlignment="1">
      <alignment horizontal="center"/>
    </xf>
    <xf numFmtId="0" fontId="22" fillId="0" borderId="8" xfId="13" applyFont="1" applyFill="1" applyBorder="1" applyAlignment="1">
      <alignment horizontal="center" vertical="center" wrapText="1"/>
    </xf>
    <xf numFmtId="0" fontId="22" fillId="0" borderId="9" xfId="13" applyFont="1" applyFill="1" applyBorder="1" applyAlignment="1">
      <alignment horizontal="center" vertical="center" wrapText="1"/>
    </xf>
    <xf numFmtId="0" fontId="22" fillId="0" borderId="9" xfId="13" applyFont="1" applyFill="1" applyBorder="1" applyAlignment="1">
      <alignment horizontal="center" vertical="center"/>
    </xf>
    <xf numFmtId="165" fontId="22" fillId="0" borderId="9" xfId="13" applyNumberFormat="1" applyFont="1" applyFill="1" applyBorder="1" applyAlignment="1">
      <alignment horizontal="center" vertical="center" wrapText="1"/>
    </xf>
    <xf numFmtId="165" fontId="22" fillId="0" borderId="10" xfId="13" applyNumberFormat="1" applyFont="1" applyFill="1" applyBorder="1" applyAlignment="1">
      <alignment horizontal="center" vertical="center" wrapText="1"/>
    </xf>
    <xf numFmtId="0" fontId="22" fillId="0" borderId="0" xfId="15" applyFont="1" applyFill="1" applyBorder="1"/>
    <xf numFmtId="0" fontId="23" fillId="0" borderId="11" xfId="15" applyFont="1" applyFill="1" applyBorder="1" applyAlignment="1">
      <alignment horizontal="center" vertical="top" wrapText="1"/>
    </xf>
    <xf numFmtId="0" fontId="24" fillId="0" borderId="12" xfId="14" applyFont="1" applyFill="1" applyBorder="1"/>
    <xf numFmtId="0" fontId="23" fillId="0" borderId="12" xfId="15" applyFont="1" applyFill="1" applyBorder="1" applyAlignment="1">
      <alignment horizontal="left" vertical="top" wrapText="1"/>
    </xf>
    <xf numFmtId="164" fontId="23" fillId="0" borderId="12" xfId="14" applyNumberFormat="1" applyFont="1" applyFill="1" applyBorder="1"/>
    <xf numFmtId="165" fontId="24" fillId="0" borderId="13" xfId="12" applyNumberFormat="1" applyFont="1" applyFill="1" applyBorder="1" applyAlignment="1">
      <alignment horizontal="right" vertical="center"/>
    </xf>
    <xf numFmtId="0" fontId="25" fillId="0" borderId="0" xfId="14" applyFont="1" applyFill="1" applyBorder="1"/>
    <xf numFmtId="0" fontId="23" fillId="0" borderId="29" xfId="15" applyFont="1" applyFill="1" applyBorder="1" applyAlignment="1">
      <alignment horizontal="center" vertical="top" wrapText="1"/>
    </xf>
    <xf numFmtId="0" fontId="24" fillId="0" borderId="25" xfId="14" applyFont="1" applyFill="1" applyBorder="1"/>
    <xf numFmtId="164" fontId="23" fillId="0" borderId="30" xfId="14" applyNumberFormat="1" applyFont="1" applyFill="1" applyBorder="1" applyAlignment="1"/>
    <xf numFmtId="164" fontId="23" fillId="0" borderId="25" xfId="14" applyNumberFormat="1" applyFont="1" applyFill="1" applyBorder="1"/>
    <xf numFmtId="165" fontId="24" fillId="0" borderId="31" xfId="12" applyNumberFormat="1" applyFont="1" applyFill="1" applyBorder="1" applyAlignment="1">
      <alignment horizontal="right" vertical="center"/>
    </xf>
    <xf numFmtId="0" fontId="23" fillId="0" borderId="35" xfId="15" applyFont="1" applyFill="1" applyBorder="1" applyAlignment="1">
      <alignment horizontal="center" vertical="top" wrapText="1"/>
    </xf>
    <xf numFmtId="0" fontId="24" fillId="0" borderId="33" xfId="14" applyFont="1" applyFill="1" applyBorder="1"/>
    <xf numFmtId="164" fontId="23" fillId="0" borderId="37" xfId="14" applyNumberFormat="1" applyFont="1" applyFill="1" applyBorder="1" applyAlignment="1"/>
    <xf numFmtId="164" fontId="23" fillId="0" borderId="33" xfId="14" applyNumberFormat="1" applyFont="1" applyFill="1" applyBorder="1"/>
    <xf numFmtId="165" fontId="24" fillId="0" borderId="38" xfId="12" applyNumberFormat="1" applyFont="1" applyFill="1" applyBorder="1" applyAlignment="1">
      <alignment horizontal="right" vertical="center"/>
    </xf>
    <xf numFmtId="49" fontId="22" fillId="0" borderId="26" xfId="15" applyNumberFormat="1" applyFont="1" applyFill="1" applyBorder="1" applyAlignment="1">
      <alignment horizontal="center" vertical="center" wrapText="1"/>
    </xf>
    <xf numFmtId="49" fontId="22" fillId="0" borderId="27" xfId="15" applyNumberFormat="1" applyFont="1" applyFill="1" applyBorder="1" applyAlignment="1">
      <alignment horizontal="center" vertical="center" wrapText="1"/>
    </xf>
    <xf numFmtId="0" fontId="25" fillId="0" borderId="3" xfId="14" applyFont="1" applyFill="1" applyBorder="1" applyAlignment="1">
      <alignment horizontal="center" vertical="center"/>
    </xf>
    <xf numFmtId="165" fontId="25" fillId="0" borderId="3" xfId="12" applyNumberFormat="1" applyFont="1" applyFill="1" applyBorder="1" applyAlignment="1">
      <alignment vertical="center"/>
    </xf>
    <xf numFmtId="165" fontId="25" fillId="0" borderId="4" xfId="12" applyNumberFormat="1" applyFont="1" applyFill="1" applyBorder="1" applyAlignment="1">
      <alignment vertical="center"/>
    </xf>
    <xf numFmtId="2" fontId="25" fillId="0" borderId="3" xfId="12" applyNumberFormat="1" applyFont="1" applyFill="1" applyBorder="1" applyAlignment="1">
      <alignment vertical="center"/>
    </xf>
    <xf numFmtId="49" fontId="22" fillId="0" borderId="2" xfId="15" applyNumberFormat="1" applyFont="1" applyFill="1" applyBorder="1" applyAlignment="1">
      <alignment horizontal="center" vertical="center" wrapText="1"/>
    </xf>
    <xf numFmtId="49" fontId="22" fillId="0" borderId="5" xfId="15" applyNumberFormat="1" applyFont="1" applyFill="1" applyBorder="1" applyAlignment="1">
      <alignment horizontal="center" vertical="center" wrapText="1"/>
    </xf>
    <xf numFmtId="49" fontId="22" fillId="0" borderId="6" xfId="15" applyNumberFormat="1" applyFont="1" applyFill="1" applyBorder="1" applyAlignment="1">
      <alignment horizontal="center" vertical="center" wrapText="1"/>
    </xf>
    <xf numFmtId="0" fontId="25" fillId="0" borderId="6" xfId="14" applyFont="1" applyFill="1" applyBorder="1" applyAlignment="1">
      <alignment horizontal="center" vertical="center"/>
    </xf>
    <xf numFmtId="165" fontId="25" fillId="0" borderId="6" xfId="12" applyNumberFormat="1" applyFont="1" applyFill="1" applyBorder="1" applyAlignment="1">
      <alignment vertical="center"/>
    </xf>
    <xf numFmtId="165" fontId="25" fillId="0" borderId="7" xfId="12" applyNumberFormat="1" applyFont="1" applyFill="1" applyBorder="1" applyAlignment="1">
      <alignment vertical="center"/>
    </xf>
    <xf numFmtId="165" fontId="22" fillId="0" borderId="0" xfId="15" applyNumberFormat="1" applyFont="1" applyFill="1" applyBorder="1" applyAlignment="1">
      <alignment horizontal="center"/>
    </xf>
    <xf numFmtId="0" fontId="22" fillId="0" borderId="0" xfId="15" applyFont="1" applyBorder="1"/>
    <xf numFmtId="165" fontId="22" fillId="0" borderId="0" xfId="15" applyNumberFormat="1" applyFont="1" applyBorder="1" applyAlignment="1">
      <alignment horizontal="center"/>
    </xf>
    <xf numFmtId="0" fontId="11" fillId="0" borderId="27" xfId="15" applyFont="1" applyFill="1" applyBorder="1" applyAlignment="1">
      <alignment horizontal="left" vertical="top" wrapText="1"/>
    </xf>
    <xf numFmtId="49" fontId="22" fillId="0" borderId="40" xfId="15" applyNumberFormat="1" applyFont="1" applyFill="1" applyBorder="1" applyAlignment="1">
      <alignment horizontal="center" vertical="center" wrapText="1"/>
    </xf>
    <xf numFmtId="0" fontId="25" fillId="0" borderId="41" xfId="14" applyFont="1" applyFill="1" applyBorder="1" applyAlignment="1">
      <alignment horizontal="center" vertical="center"/>
    </xf>
    <xf numFmtId="0" fontId="11" fillId="0" borderId="0" xfId="15" applyFont="1" applyFill="1" applyBorder="1" applyAlignment="1">
      <alignment horizontal="left" vertical="top" wrapText="1"/>
    </xf>
    <xf numFmtId="0" fontId="26" fillId="0" borderId="8" xfId="13" applyFont="1" applyFill="1" applyBorder="1" applyAlignment="1">
      <alignment horizontal="center" vertical="center" wrapText="1"/>
    </xf>
    <xf numFmtId="0" fontId="26" fillId="0" borderId="9" xfId="13" applyFont="1" applyFill="1" applyBorder="1" applyAlignment="1">
      <alignment horizontal="center" vertical="center" wrapText="1"/>
    </xf>
    <xf numFmtId="0" fontId="26" fillId="0" borderId="9" xfId="13" applyFont="1" applyFill="1" applyBorder="1" applyAlignment="1">
      <alignment horizontal="center" vertical="center"/>
    </xf>
    <xf numFmtId="165" fontId="26" fillId="0" borderId="9" xfId="13" applyNumberFormat="1" applyFont="1" applyFill="1" applyBorder="1" applyAlignment="1">
      <alignment horizontal="center" vertical="center" wrapText="1"/>
    </xf>
    <xf numFmtId="165" fontId="26" fillId="0" borderId="10" xfId="13" applyNumberFormat="1" applyFont="1" applyFill="1" applyBorder="1" applyAlignment="1">
      <alignment horizontal="center" vertical="center" wrapText="1"/>
    </xf>
    <xf numFmtId="0" fontId="26" fillId="0" borderId="0" xfId="15" applyFont="1" applyFill="1" applyBorder="1"/>
    <xf numFmtId="0" fontId="27" fillId="0" borderId="11" xfId="15" applyFont="1" applyFill="1" applyBorder="1" applyAlignment="1">
      <alignment horizontal="center" vertical="top" wrapText="1"/>
    </xf>
    <xf numFmtId="0" fontId="28" fillId="0" borderId="12" xfId="14" applyFont="1" applyFill="1" applyBorder="1"/>
    <xf numFmtId="0" fontId="27" fillId="0" borderId="12" xfId="15" applyFont="1" applyFill="1" applyBorder="1" applyAlignment="1">
      <alignment horizontal="left" vertical="top" wrapText="1"/>
    </xf>
    <xf numFmtId="164" fontId="27" fillId="0" borderId="12" xfId="14" applyNumberFormat="1" applyFont="1" applyFill="1" applyBorder="1"/>
    <xf numFmtId="165" fontId="28" fillId="0" borderId="13" xfId="12" applyNumberFormat="1" applyFont="1" applyFill="1" applyBorder="1" applyAlignment="1">
      <alignment horizontal="right" vertical="center"/>
    </xf>
    <xf numFmtId="0" fontId="29" fillId="0" borderId="0" xfId="14" applyFont="1" applyFill="1" applyBorder="1"/>
    <xf numFmtId="0" fontId="27" fillId="0" borderId="29" xfId="15" applyFont="1" applyFill="1" applyBorder="1" applyAlignment="1">
      <alignment horizontal="center" vertical="top" wrapText="1"/>
    </xf>
    <xf numFmtId="0" fontId="28" fillId="0" borderId="25" xfId="14" applyFont="1" applyFill="1" applyBorder="1"/>
    <xf numFmtId="164" fontId="27" fillId="0" borderId="30" xfId="14" applyNumberFormat="1" applyFont="1" applyFill="1" applyBorder="1" applyAlignment="1"/>
    <xf numFmtId="164" fontId="27" fillId="0" borderId="25" xfId="14" applyNumberFormat="1" applyFont="1" applyFill="1" applyBorder="1"/>
    <xf numFmtId="165" fontId="28" fillId="0" borderId="31" xfId="12" applyNumberFormat="1" applyFont="1" applyFill="1" applyBorder="1" applyAlignment="1">
      <alignment horizontal="right" vertical="center"/>
    </xf>
    <xf numFmtId="49" fontId="26" fillId="0" borderId="26" xfId="15" applyNumberFormat="1" applyFont="1" applyFill="1" applyBorder="1" applyAlignment="1">
      <alignment horizontal="center" vertical="center" wrapText="1"/>
    </xf>
    <xf numFmtId="49" fontId="26" fillId="0" borderId="27" xfId="15" applyNumberFormat="1" applyFont="1" applyFill="1" applyBorder="1" applyAlignment="1">
      <alignment horizontal="center" vertical="center" wrapText="1"/>
    </xf>
    <xf numFmtId="0" fontId="26" fillId="0" borderId="3" xfId="15" applyFont="1" applyFill="1" applyBorder="1" applyAlignment="1">
      <alignment horizontal="left" vertical="top" wrapText="1"/>
    </xf>
    <xf numFmtId="0" fontId="26" fillId="0" borderId="3" xfId="14" applyFont="1" applyFill="1" applyBorder="1" applyAlignment="1">
      <alignment horizontal="center" vertical="center"/>
    </xf>
    <xf numFmtId="165" fontId="26" fillId="0" borderId="3" xfId="12" applyNumberFormat="1" applyFont="1" applyFill="1" applyBorder="1" applyAlignment="1">
      <alignment vertical="center"/>
    </xf>
    <xf numFmtId="165" fontId="29" fillId="0" borderId="28" xfId="12" applyNumberFormat="1" applyFont="1" applyFill="1" applyBorder="1" applyAlignment="1">
      <alignment vertical="center"/>
    </xf>
    <xf numFmtId="0" fontId="26" fillId="0" borderId="0" xfId="14" applyFont="1" applyFill="1" applyBorder="1"/>
    <xf numFmtId="0" fontId="29" fillId="0" borderId="3" xfId="14" applyFont="1" applyFill="1" applyBorder="1" applyAlignment="1">
      <alignment horizontal="center" vertical="center"/>
    </xf>
    <xf numFmtId="165" fontId="29" fillId="0" borderId="3" xfId="12" applyNumberFormat="1" applyFont="1" applyFill="1" applyBorder="1" applyAlignment="1">
      <alignment vertical="center"/>
    </xf>
    <xf numFmtId="165" fontId="29" fillId="0" borderId="4" xfId="12" applyNumberFormat="1" applyFont="1" applyFill="1" applyBorder="1" applyAlignment="1">
      <alignment vertical="center"/>
    </xf>
    <xf numFmtId="0" fontId="29" fillId="0" borderId="32" xfId="14" applyFont="1" applyFill="1" applyBorder="1" applyAlignment="1">
      <alignment horizontal="center" vertical="center"/>
    </xf>
    <xf numFmtId="165" fontId="29" fillId="0" borderId="32" xfId="12" applyNumberFormat="1" applyFont="1" applyFill="1" applyBorder="1" applyAlignment="1">
      <alignment vertical="center"/>
    </xf>
    <xf numFmtId="0" fontId="26" fillId="0" borderId="0" xfId="15" applyFont="1" applyBorder="1"/>
    <xf numFmtId="165" fontId="26" fillId="0" borderId="0" xfId="15" applyNumberFormat="1" applyFont="1" applyBorder="1" applyAlignment="1">
      <alignment horizontal="center"/>
    </xf>
    <xf numFmtId="49" fontId="11" fillId="0" borderId="3" xfId="15" applyNumberFormat="1" applyFont="1" applyBorder="1" applyAlignment="1">
      <alignment horizontal="center" vertical="center" wrapText="1"/>
    </xf>
    <xf numFmtId="0" fontId="11" fillId="0" borderId="3" xfId="15" applyFont="1" applyBorder="1" applyAlignment="1">
      <alignment horizontal="left" vertical="top" wrapText="1"/>
    </xf>
    <xf numFmtId="0" fontId="13" fillId="0" borderId="3" xfId="14" applyFont="1" applyBorder="1" applyAlignment="1">
      <alignment horizontal="center" vertical="center"/>
    </xf>
    <xf numFmtId="165" fontId="13" fillId="0" borderId="4" xfId="12" applyNumberFormat="1" applyFont="1" applyBorder="1" applyAlignment="1">
      <alignment vertical="center"/>
    </xf>
    <xf numFmtId="0" fontId="31" fillId="0" borderId="8" xfId="13" applyFont="1" applyFill="1" applyBorder="1" applyAlignment="1">
      <alignment horizontal="center" vertical="center" wrapText="1"/>
    </xf>
    <xf numFmtId="0" fontId="31" fillId="0" borderId="9" xfId="13" applyFont="1" applyFill="1" applyBorder="1" applyAlignment="1">
      <alignment horizontal="center" vertical="center" wrapText="1"/>
    </xf>
    <xf numFmtId="0" fontId="31" fillId="0" borderId="9" xfId="13" applyFont="1" applyFill="1" applyBorder="1" applyAlignment="1">
      <alignment horizontal="center" vertical="center"/>
    </xf>
    <xf numFmtId="165" fontId="31" fillId="0" borderId="9" xfId="13" applyNumberFormat="1" applyFont="1" applyFill="1" applyBorder="1" applyAlignment="1">
      <alignment horizontal="center" vertical="center" wrapText="1"/>
    </xf>
    <xf numFmtId="165" fontId="31" fillId="0" borderId="10" xfId="13" applyNumberFormat="1" applyFont="1" applyFill="1" applyBorder="1" applyAlignment="1">
      <alignment horizontal="center" vertical="center" wrapText="1"/>
    </xf>
    <xf numFmtId="0" fontId="31" fillId="0" borderId="0" xfId="15" applyFont="1" applyFill="1" applyBorder="1"/>
    <xf numFmtId="0" fontId="32" fillId="0" borderId="11" xfId="15" applyFont="1" applyFill="1" applyBorder="1" applyAlignment="1">
      <alignment horizontal="center" vertical="top" wrapText="1"/>
    </xf>
    <xf numFmtId="0" fontId="33" fillId="0" borderId="12" xfId="14" applyFont="1" applyFill="1" applyBorder="1"/>
    <xf numFmtId="0" fontId="32" fillId="0" borderId="12" xfId="15" applyFont="1" applyFill="1" applyBorder="1" applyAlignment="1">
      <alignment horizontal="left" vertical="top" wrapText="1"/>
    </xf>
    <xf numFmtId="164" fontId="32" fillId="0" borderId="12" xfId="14" applyNumberFormat="1" applyFont="1" applyFill="1" applyBorder="1"/>
    <xf numFmtId="165" fontId="33" fillId="0" borderId="13" xfId="12" applyNumberFormat="1" applyFont="1" applyFill="1" applyBorder="1" applyAlignment="1">
      <alignment horizontal="right" vertical="center"/>
    </xf>
    <xf numFmtId="0" fontId="34" fillId="0" borderId="0" xfId="14" applyFont="1" applyFill="1" applyBorder="1"/>
    <xf numFmtId="0" fontId="32" fillId="0" borderId="29" xfId="15" applyFont="1" applyFill="1" applyBorder="1" applyAlignment="1">
      <alignment horizontal="center" vertical="top" wrapText="1"/>
    </xf>
    <xf numFmtId="0" fontId="33" fillId="0" borderId="25" xfId="14" applyFont="1" applyFill="1" applyBorder="1"/>
    <xf numFmtId="164" fontId="32" fillId="0" borderId="30" xfId="14" applyNumberFormat="1" applyFont="1" applyFill="1" applyBorder="1" applyAlignment="1"/>
    <xf numFmtId="164" fontId="32" fillId="0" borderId="25" xfId="14" applyNumberFormat="1" applyFont="1" applyFill="1" applyBorder="1"/>
    <xf numFmtId="165" fontId="33" fillId="0" borderId="31" xfId="12" applyNumberFormat="1" applyFont="1" applyFill="1" applyBorder="1" applyAlignment="1">
      <alignment horizontal="right" vertical="center"/>
    </xf>
    <xf numFmtId="0" fontId="31" fillId="0" borderId="0" xfId="15" applyFont="1" applyBorder="1"/>
    <xf numFmtId="165" fontId="31" fillId="0" borderId="0" xfId="15" applyNumberFormat="1" applyFont="1" applyBorder="1" applyAlignment="1">
      <alignment horizontal="center"/>
    </xf>
    <xf numFmtId="2" fontId="13" fillId="0" borderId="3" xfId="12" applyNumberFormat="1" applyFont="1" applyBorder="1" applyAlignment="1">
      <alignment vertical="center"/>
    </xf>
    <xf numFmtId="49" fontId="26" fillId="0" borderId="0" xfId="15" applyNumberFormat="1" applyFont="1" applyFill="1" applyBorder="1" applyAlignment="1">
      <alignment horizontal="center" vertical="center" wrapText="1"/>
    </xf>
    <xf numFmtId="49" fontId="26" fillId="0" borderId="36" xfId="15" applyNumberFormat="1" applyFont="1" applyFill="1" applyBorder="1" applyAlignment="1">
      <alignment horizontal="center" vertical="center" wrapText="1"/>
    </xf>
    <xf numFmtId="0" fontId="26" fillId="0" borderId="32" xfId="15" applyFont="1" applyFill="1" applyBorder="1" applyAlignment="1">
      <alignment horizontal="left" vertical="top" wrapText="1"/>
    </xf>
    <xf numFmtId="165" fontId="29" fillId="0" borderId="34" xfId="12" applyNumberFormat="1" applyFont="1" applyFill="1" applyBorder="1" applyAlignment="1">
      <alignment vertical="center"/>
    </xf>
    <xf numFmtId="49" fontId="26" fillId="0" borderId="35" xfId="15" applyNumberFormat="1" applyFont="1" applyFill="1" applyBorder="1" applyAlignment="1">
      <alignment horizontal="center" vertical="center" wrapText="1"/>
    </xf>
    <xf numFmtId="49" fontId="26" fillId="0" borderId="33" xfId="15" applyNumberFormat="1" applyFont="1" applyFill="1" applyBorder="1" applyAlignment="1">
      <alignment horizontal="center" vertical="center" wrapText="1"/>
    </xf>
    <xf numFmtId="49" fontId="26" fillId="0" borderId="5" xfId="15" applyNumberFormat="1" applyFont="1" applyFill="1" applyBorder="1" applyAlignment="1">
      <alignment horizontal="center" vertical="center" wrapText="1"/>
    </xf>
    <xf numFmtId="49" fontId="26" fillId="0" borderId="6" xfId="15" applyNumberFormat="1" applyFont="1" applyFill="1" applyBorder="1" applyAlignment="1">
      <alignment horizontal="center" vertical="center" wrapText="1"/>
    </xf>
    <xf numFmtId="0" fontId="29" fillId="0" borderId="6" xfId="14" applyFont="1" applyFill="1" applyBorder="1" applyAlignment="1">
      <alignment horizontal="center" vertical="center"/>
    </xf>
    <xf numFmtId="165" fontId="29" fillId="0" borderId="6" xfId="12" applyNumberFormat="1" applyFont="1" applyFill="1" applyBorder="1" applyAlignment="1">
      <alignment vertical="center"/>
    </xf>
    <xf numFmtId="165" fontId="29" fillId="0" borderId="7" xfId="12" applyNumberFormat="1" applyFont="1" applyFill="1" applyBorder="1" applyAlignment="1">
      <alignment vertical="center"/>
    </xf>
    <xf numFmtId="165" fontId="26" fillId="0" borderId="0" xfId="15" applyNumberFormat="1" applyFont="1" applyFill="1" applyBorder="1" applyAlignment="1">
      <alignment horizontal="center"/>
    </xf>
    <xf numFmtId="49" fontId="26" fillId="0" borderId="37" xfId="15" applyNumberFormat="1" applyFont="1" applyFill="1" applyBorder="1" applyAlignment="1">
      <alignment horizontal="center" vertical="center" wrapText="1"/>
    </xf>
    <xf numFmtId="0" fontId="29" fillId="0" borderId="43" xfId="14" applyFont="1" applyFill="1" applyBorder="1" applyAlignment="1">
      <alignment horizontal="center" vertical="center"/>
    </xf>
    <xf numFmtId="0" fontId="30" fillId="0" borderId="42" xfId="15" applyFont="1" applyFill="1" applyBorder="1" applyAlignment="1">
      <alignment horizontal="left" vertical="top" wrapText="1"/>
    </xf>
    <xf numFmtId="49" fontId="31" fillId="0" borderId="2" xfId="15" applyNumberFormat="1" applyFont="1" applyFill="1" applyBorder="1" applyAlignment="1">
      <alignment horizontal="center" vertical="center" wrapText="1"/>
    </xf>
    <xf numFmtId="49" fontId="31" fillId="0" borderId="3" xfId="15" applyNumberFormat="1" applyFont="1" applyFill="1" applyBorder="1" applyAlignment="1">
      <alignment horizontal="center" vertical="center" wrapText="1"/>
    </xf>
    <xf numFmtId="0" fontId="31" fillId="0" borderId="3" xfId="15" applyFont="1" applyFill="1" applyBorder="1" applyAlignment="1">
      <alignment horizontal="left" vertical="top" wrapText="1"/>
    </xf>
    <xf numFmtId="0" fontId="34" fillId="0" borderId="3" xfId="14" applyFont="1" applyFill="1" applyBorder="1" applyAlignment="1">
      <alignment horizontal="center" vertical="center"/>
    </xf>
    <xf numFmtId="165" fontId="34" fillId="0" borderId="3" xfId="12" applyNumberFormat="1" applyFont="1" applyFill="1" applyBorder="1" applyAlignment="1">
      <alignment vertical="center"/>
    </xf>
    <xf numFmtId="165" fontId="34" fillId="0" borderId="4" xfId="12" applyNumberFormat="1" applyFont="1" applyFill="1" applyBorder="1" applyAlignment="1">
      <alignment vertical="center"/>
    </xf>
    <xf numFmtId="0" fontId="35" fillId="4" borderId="14" xfId="0" applyFont="1" applyFill="1" applyBorder="1" applyAlignment="1" applyProtection="1">
      <alignment horizontal="left" vertical="center"/>
    </xf>
    <xf numFmtId="0" fontId="37" fillId="0" borderId="0" xfId="0" applyFont="1"/>
    <xf numFmtId="0" fontId="35" fillId="4" borderId="17" xfId="0" applyFont="1" applyFill="1" applyBorder="1" applyAlignment="1" applyProtection="1">
      <alignment horizontal="left" vertical="center"/>
    </xf>
    <xf numFmtId="0" fontId="36" fillId="4" borderId="0" xfId="0" applyFont="1" applyFill="1" applyBorder="1" applyAlignment="1" applyProtection="1">
      <alignment horizontal="left"/>
    </xf>
    <xf numFmtId="0" fontId="38" fillId="4" borderId="0" xfId="0" applyFont="1" applyFill="1" applyBorder="1" applyAlignment="1" applyProtection="1">
      <alignment horizontal="left"/>
    </xf>
    <xf numFmtId="0" fontId="38" fillId="4" borderId="18" xfId="0" applyFont="1" applyFill="1" applyBorder="1" applyAlignment="1" applyProtection="1">
      <alignment horizontal="left"/>
    </xf>
    <xf numFmtId="0" fontId="39" fillId="4" borderId="0" xfId="0" applyFont="1" applyFill="1" applyBorder="1" applyAlignment="1" applyProtection="1">
      <alignment horizontal="left" vertical="center"/>
    </xf>
    <xf numFmtId="0" fontId="35" fillId="4" borderId="18" xfId="0" applyFont="1" applyFill="1" applyBorder="1" applyAlignment="1" applyProtection="1">
      <alignment horizontal="left" vertical="center"/>
    </xf>
    <xf numFmtId="0" fontId="35" fillId="4" borderId="18" xfId="0" applyFont="1" applyFill="1" applyBorder="1" applyAlignment="1" applyProtection="1">
      <alignment horizontal="center" vertical="center"/>
    </xf>
    <xf numFmtId="0" fontId="40" fillId="4" borderId="0" xfId="0" applyFont="1" applyFill="1" applyBorder="1" applyAlignment="1" applyProtection="1">
      <alignment horizontal="left" vertical="center"/>
    </xf>
    <xf numFmtId="0" fontId="41" fillId="4" borderId="0" xfId="0" applyFont="1" applyFill="1" applyBorder="1" applyAlignment="1" applyProtection="1">
      <alignment horizontal="left" vertical="center"/>
    </xf>
    <xf numFmtId="0" fontId="42" fillId="4" borderId="0" xfId="0" applyFont="1" applyFill="1" applyBorder="1" applyAlignment="1" applyProtection="1">
      <alignment horizontal="left" vertical="center"/>
    </xf>
    <xf numFmtId="0" fontId="43" fillId="4" borderId="0" xfId="0" applyFont="1" applyFill="1" applyBorder="1" applyAlignment="1" applyProtection="1">
      <alignment horizontal="left" vertical="center"/>
    </xf>
    <xf numFmtId="0" fontId="35" fillId="4" borderId="0" xfId="0" applyFont="1" applyFill="1" applyBorder="1" applyAlignment="1" applyProtection="1">
      <alignment horizontal="left"/>
    </xf>
    <xf numFmtId="0" fontId="35" fillId="4" borderId="18" xfId="0" applyFont="1" applyFill="1" applyBorder="1" applyAlignment="1" applyProtection="1">
      <alignment horizontal="left"/>
    </xf>
    <xf numFmtId="0" fontId="35" fillId="4" borderId="20" xfId="0" applyFont="1" applyFill="1" applyBorder="1" applyAlignment="1" applyProtection="1">
      <alignment horizontal="left" vertical="center"/>
    </xf>
    <xf numFmtId="0" fontId="35" fillId="4" borderId="19" xfId="0" applyFont="1" applyFill="1" applyBorder="1" applyAlignment="1" applyProtection="1">
      <alignment horizontal="left"/>
    </xf>
    <xf numFmtId="0" fontId="35" fillId="4" borderId="21" xfId="0" applyFont="1" applyFill="1" applyBorder="1" applyAlignment="1" applyProtection="1">
      <alignment horizontal="right"/>
    </xf>
    <xf numFmtId="0" fontId="44" fillId="0" borderId="17" xfId="0" applyFont="1" applyBorder="1"/>
    <xf numFmtId="0" fontId="45" fillId="0" borderId="0" xfId="0" applyFont="1" applyBorder="1" applyAlignment="1" applyProtection="1">
      <alignment horizontal="left" vertical="center"/>
    </xf>
    <xf numFmtId="5" fontId="45" fillId="0" borderId="18" xfId="0" applyNumberFormat="1" applyFont="1" applyBorder="1" applyAlignment="1" applyProtection="1">
      <alignment horizontal="right" vertical="center"/>
    </xf>
    <xf numFmtId="0" fontId="44" fillId="0" borderId="0" xfId="0" applyFont="1"/>
    <xf numFmtId="0" fontId="37" fillId="0" borderId="17" xfId="0" applyFont="1" applyBorder="1"/>
    <xf numFmtId="0" fontId="46" fillId="0" borderId="0" xfId="0" applyFont="1" applyBorder="1" applyAlignment="1" applyProtection="1">
      <alignment horizontal="center" vertical="center"/>
    </xf>
    <xf numFmtId="0" fontId="46" fillId="0" borderId="0" xfId="0" applyFont="1" applyBorder="1" applyAlignment="1" applyProtection="1">
      <alignment horizontal="left" vertical="center"/>
    </xf>
    <xf numFmtId="5" fontId="46" fillId="0" borderId="18" xfId="0" applyNumberFormat="1" applyFont="1" applyBorder="1" applyAlignment="1" applyProtection="1">
      <alignment horizontal="right" vertical="center"/>
    </xf>
    <xf numFmtId="0" fontId="37" fillId="0" borderId="22" xfId="0" applyFont="1" applyBorder="1"/>
    <xf numFmtId="0" fontId="47" fillId="0" borderId="23" xfId="0" applyFont="1" applyBorder="1" applyAlignment="1" applyProtection="1">
      <alignment horizontal="left" vertical="center"/>
    </xf>
    <xf numFmtId="0" fontId="48" fillId="0" borderId="23" xfId="0" applyFont="1" applyBorder="1" applyAlignment="1" applyProtection="1">
      <alignment horizontal="left" vertical="center"/>
    </xf>
    <xf numFmtId="5" fontId="48" fillId="0" borderId="24" xfId="0" applyNumberFormat="1" applyFont="1" applyBorder="1" applyAlignment="1" applyProtection="1">
      <alignment horizontal="right" vertical="center"/>
    </xf>
    <xf numFmtId="49" fontId="31" fillId="0" borderId="5" xfId="15" applyNumberFormat="1" applyFont="1" applyFill="1" applyBorder="1" applyAlignment="1">
      <alignment horizontal="center" vertical="center" wrapText="1"/>
    </xf>
    <xf numFmtId="49" fontId="31" fillId="0" borderId="6" xfId="15" applyNumberFormat="1" applyFont="1" applyFill="1" applyBorder="1" applyAlignment="1">
      <alignment horizontal="center" vertical="center" wrapText="1"/>
    </xf>
    <xf numFmtId="0" fontId="31" fillId="0" borderId="6" xfId="15" applyFont="1" applyFill="1" applyBorder="1" applyAlignment="1">
      <alignment horizontal="left" vertical="top" wrapText="1"/>
    </xf>
    <xf numFmtId="0" fontId="34" fillId="0" borderId="6" xfId="14" applyFont="1" applyFill="1" applyBorder="1" applyAlignment="1">
      <alignment horizontal="center" vertical="center"/>
    </xf>
    <xf numFmtId="165" fontId="34" fillId="0" borderId="6" xfId="12" applyNumberFormat="1" applyFont="1" applyFill="1" applyBorder="1" applyAlignment="1">
      <alignment vertical="center"/>
    </xf>
    <xf numFmtId="165" fontId="34" fillId="0" borderId="7" xfId="12" applyNumberFormat="1" applyFont="1" applyFill="1" applyBorder="1" applyAlignment="1">
      <alignment vertical="center"/>
    </xf>
    <xf numFmtId="165" fontId="31" fillId="0" borderId="0" xfId="15" applyNumberFormat="1" applyFont="1" applyFill="1" applyBorder="1" applyAlignment="1">
      <alignment horizontal="center"/>
    </xf>
    <xf numFmtId="0" fontId="7" fillId="4" borderId="0" xfId="0" applyFont="1" applyFill="1" applyBorder="1" applyAlignment="1" applyProtection="1">
      <alignment horizontal="left" vertical="center" wrapText="1"/>
    </xf>
    <xf numFmtId="49" fontId="7" fillId="4" borderId="0" xfId="0" applyNumberFormat="1" applyFont="1" applyFill="1" applyBorder="1" applyAlignment="1" applyProtection="1">
      <alignment horizontal="left" vertical="center"/>
    </xf>
    <xf numFmtId="0" fontId="21" fillId="0" borderId="3" xfId="14" applyFont="1" applyFill="1" applyBorder="1" applyAlignment="1">
      <alignment horizontal="center" vertical="center"/>
    </xf>
    <xf numFmtId="4" fontId="18" fillId="0" borderId="3" xfId="14" applyNumberFormat="1" applyFont="1" applyFill="1" applyBorder="1" applyAlignment="1">
      <alignment vertical="center"/>
    </xf>
    <xf numFmtId="165" fontId="21" fillId="0" borderId="4" xfId="12" applyNumberFormat="1" applyFont="1" applyFill="1" applyBorder="1" applyAlignment="1">
      <alignment vertical="center"/>
    </xf>
    <xf numFmtId="0" fontId="18" fillId="0" borderId="3" xfId="15" applyFont="1" applyFill="1" applyBorder="1" applyAlignment="1">
      <alignment horizontal="left" vertical="top" wrapText="1"/>
    </xf>
    <xf numFmtId="4" fontId="18" fillId="0" borderId="3" xfId="14" applyNumberFormat="1" applyFont="1" applyFill="1" applyBorder="1" applyAlignment="1">
      <alignment horizontal="right" vertical="center"/>
    </xf>
    <xf numFmtId="49" fontId="11" fillId="0" borderId="3" xfId="15" applyNumberFormat="1" applyFont="1" applyFill="1" applyBorder="1" applyAlignment="1">
      <alignment horizontal="center" vertical="center" wrapText="1"/>
    </xf>
    <xf numFmtId="165" fontId="13" fillId="0" borderId="3" xfId="12" applyNumberFormat="1" applyFont="1" applyFill="1" applyBorder="1" applyAlignment="1">
      <alignment vertical="center"/>
    </xf>
    <xf numFmtId="4" fontId="11" fillId="0" borderId="3" xfId="14" applyNumberFormat="1" applyFont="1" applyFill="1" applyBorder="1" applyAlignment="1">
      <alignment horizontal="right" vertical="center"/>
    </xf>
    <xf numFmtId="165" fontId="13" fillId="0" borderId="4" xfId="12" applyNumberFormat="1" applyFont="1" applyFill="1" applyBorder="1" applyAlignment="1">
      <alignment vertical="center"/>
    </xf>
    <xf numFmtId="49" fontId="11" fillId="0" borderId="26" xfId="15" applyNumberFormat="1" applyFont="1" applyFill="1" applyBorder="1" applyAlignment="1">
      <alignment horizontal="center" vertical="center" wrapText="1"/>
    </xf>
    <xf numFmtId="49" fontId="11" fillId="0" borderId="27" xfId="15" applyNumberFormat="1" applyFont="1" applyFill="1" applyBorder="1" applyAlignment="1">
      <alignment horizontal="center" vertical="center" wrapText="1"/>
    </xf>
    <xf numFmtId="0" fontId="13" fillId="0" borderId="32" xfId="14" applyFont="1" applyFill="1" applyBorder="1" applyAlignment="1">
      <alignment horizontal="center" vertical="center"/>
    </xf>
    <xf numFmtId="165" fontId="13" fillId="0" borderId="32" xfId="12" applyNumberFormat="1" applyFont="1" applyFill="1" applyBorder="1" applyAlignment="1">
      <alignment vertical="center"/>
    </xf>
    <xf numFmtId="4" fontId="11" fillId="0" borderId="32" xfId="14" applyNumberFormat="1" applyFont="1" applyFill="1" applyBorder="1" applyAlignment="1">
      <alignment horizontal="right" vertical="center"/>
    </xf>
    <xf numFmtId="49" fontId="11" fillId="0" borderId="26" xfId="15" applyNumberFormat="1" applyFont="1" applyBorder="1" applyAlignment="1">
      <alignment horizontal="center" vertical="center" wrapText="1"/>
    </xf>
    <xf numFmtId="4" fontId="11" fillId="0" borderId="3" xfId="14" applyNumberFormat="1" applyFont="1" applyBorder="1" applyAlignment="1">
      <alignment horizontal="right" vertical="center"/>
    </xf>
    <xf numFmtId="2" fontId="13" fillId="0" borderId="27" xfId="12" applyNumberFormat="1" applyFont="1" applyBorder="1" applyAlignment="1">
      <alignment vertical="center"/>
    </xf>
    <xf numFmtId="0" fontId="11" fillId="0" borderId="3" xfId="14" applyFont="1" applyFill="1" applyBorder="1" applyAlignment="1">
      <alignment horizontal="center" vertical="center"/>
    </xf>
    <xf numFmtId="165" fontId="11" fillId="0" borderId="4" xfId="12" applyNumberFormat="1" applyFont="1" applyFill="1" applyBorder="1" applyAlignment="1">
      <alignment vertical="center"/>
    </xf>
    <xf numFmtId="0" fontId="18" fillId="0" borderId="32" xfId="15" applyFont="1" applyFill="1" applyBorder="1" applyAlignment="1">
      <alignment horizontal="left" vertical="top" wrapText="1"/>
    </xf>
    <xf numFmtId="2" fontId="13" fillId="0" borderId="3" xfId="12" applyNumberFormat="1" applyFont="1" applyFill="1" applyBorder="1" applyAlignment="1">
      <alignment vertical="center"/>
    </xf>
    <xf numFmtId="0" fontId="15" fillId="0" borderId="32" xfId="15" applyFont="1" applyFill="1" applyBorder="1" applyAlignment="1">
      <alignment horizontal="left" vertical="top" wrapText="1"/>
    </xf>
    <xf numFmtId="0" fontId="11" fillId="0" borderId="6" xfId="15" applyFont="1" applyFill="1" applyBorder="1" applyAlignment="1">
      <alignment horizontal="left" vertical="top" wrapText="1"/>
    </xf>
    <xf numFmtId="49" fontId="18" fillId="0" borderId="2" xfId="15" applyNumberFormat="1" applyFont="1" applyFill="1" applyBorder="1" applyAlignment="1">
      <alignment horizontal="center" vertical="center" wrapText="1"/>
    </xf>
    <xf numFmtId="49" fontId="18" fillId="0" borderId="3" xfId="15" applyNumberFormat="1" applyFont="1" applyFill="1" applyBorder="1" applyAlignment="1">
      <alignment horizontal="center" vertical="center" wrapText="1"/>
    </xf>
    <xf numFmtId="49" fontId="18" fillId="0" borderId="39" xfId="15" applyNumberFormat="1" applyFont="1" applyFill="1" applyBorder="1" applyAlignment="1">
      <alignment horizontal="center" vertical="center" wrapText="1"/>
    </xf>
    <xf numFmtId="49" fontId="18" fillId="0" borderId="32" xfId="15" applyNumberFormat="1" applyFont="1" applyFill="1" applyBorder="1" applyAlignment="1">
      <alignment horizontal="center" vertical="center" wrapText="1"/>
    </xf>
    <xf numFmtId="0" fontId="21" fillId="0" borderId="32" xfId="14" applyFont="1" applyFill="1" applyBorder="1" applyAlignment="1">
      <alignment horizontal="center" vertical="center"/>
    </xf>
    <xf numFmtId="165" fontId="21" fillId="0" borderId="33" xfId="12" applyNumberFormat="1" applyFont="1" applyFill="1" applyBorder="1" applyAlignment="1">
      <alignment vertical="center"/>
    </xf>
    <xf numFmtId="165" fontId="21" fillId="0" borderId="34" xfId="12" applyNumberFormat="1" applyFont="1" applyFill="1" applyBorder="1" applyAlignment="1">
      <alignment vertical="center"/>
    </xf>
    <xf numFmtId="49" fontId="18" fillId="0" borderId="44" xfId="15" applyNumberFormat="1" applyFont="1" applyFill="1" applyBorder="1" applyAlignment="1">
      <alignment horizontal="center" vertical="center" wrapText="1"/>
    </xf>
    <xf numFmtId="0" fontId="21" fillId="0" borderId="43" xfId="14" applyFont="1" applyFill="1" applyBorder="1" applyAlignment="1">
      <alignment horizontal="center" vertical="center"/>
    </xf>
    <xf numFmtId="0" fontId="11" fillId="0" borderId="33" xfId="15" applyFont="1" applyFill="1" applyBorder="1" applyAlignment="1">
      <alignment horizontal="left" vertical="top" wrapText="1"/>
    </xf>
    <xf numFmtId="49" fontId="18" fillId="0" borderId="5" xfId="15" applyNumberFormat="1" applyFont="1" applyFill="1" applyBorder="1" applyAlignment="1">
      <alignment horizontal="center" vertical="center" wrapText="1"/>
    </xf>
    <xf numFmtId="49" fontId="18" fillId="0" borderId="6" xfId="15" applyNumberFormat="1" applyFont="1" applyFill="1" applyBorder="1" applyAlignment="1">
      <alignment horizontal="center" vertical="center" wrapText="1"/>
    </xf>
    <xf numFmtId="0" fontId="21" fillId="0" borderId="6" xfId="14" applyFont="1" applyFill="1" applyBorder="1" applyAlignment="1">
      <alignment horizontal="center" vertical="center"/>
    </xf>
    <xf numFmtId="3" fontId="18" fillId="0" borderId="6" xfId="14" applyNumberFormat="1" applyFont="1" applyFill="1" applyBorder="1" applyAlignment="1">
      <alignment vertical="center"/>
    </xf>
    <xf numFmtId="165" fontId="21" fillId="0" borderId="7" xfId="12" applyNumberFormat="1" applyFont="1" applyFill="1" applyBorder="1" applyAlignment="1">
      <alignment vertical="center"/>
    </xf>
    <xf numFmtId="165" fontId="18" fillId="0" borderId="0" xfId="15" applyNumberFormat="1" applyFont="1" applyFill="1" applyBorder="1" applyAlignment="1">
      <alignment horizontal="center"/>
    </xf>
    <xf numFmtId="0" fontId="11" fillId="0" borderId="3" xfId="15" applyFont="1" applyFill="1" applyBorder="1" applyAlignment="1">
      <alignment horizontal="left" vertical="center" wrapText="1"/>
    </xf>
    <xf numFmtId="0" fontId="15" fillId="0" borderId="45" xfId="15" applyFont="1" applyFill="1" applyBorder="1" applyAlignment="1">
      <alignment horizontal="left" vertical="top" wrapText="1"/>
    </xf>
    <xf numFmtId="0" fontId="13" fillId="0" borderId="0" xfId="14" applyFont="1" applyFill="1" applyBorder="1"/>
    <xf numFmtId="49" fontId="26" fillId="0" borderId="46" xfId="15" applyNumberFormat="1" applyFont="1" applyFill="1" applyBorder="1" applyAlignment="1">
      <alignment horizontal="center" vertical="center" wrapText="1"/>
    </xf>
    <xf numFmtId="49" fontId="11" fillId="0" borderId="27" xfId="15" applyNumberFormat="1" applyFont="1" applyBorder="1" applyAlignment="1">
      <alignment horizontal="center" vertical="center" wrapText="1"/>
    </xf>
    <xf numFmtId="0" fontId="11" fillId="0" borderId="27" xfId="15" applyFont="1" applyBorder="1" applyAlignment="1">
      <alignment horizontal="left" vertical="top" wrapText="1"/>
    </xf>
    <xf numFmtId="0" fontId="13" fillId="0" borderId="27" xfId="14" applyFont="1" applyBorder="1" applyAlignment="1">
      <alignment horizontal="center" vertical="center"/>
    </xf>
    <xf numFmtId="165" fontId="13" fillId="0" borderId="28" xfId="12" applyNumberFormat="1" applyFont="1" applyBorder="1" applyAlignment="1">
      <alignment vertical="center"/>
    </xf>
    <xf numFmtId="170" fontId="13" fillId="0" borderId="27" xfId="12" applyNumberFormat="1" applyFont="1" applyBorder="1" applyAlignment="1">
      <alignment vertical="center"/>
    </xf>
    <xf numFmtId="165" fontId="13" fillId="0" borderId="3" xfId="12" applyNumberFormat="1" applyFont="1" applyBorder="1" applyAlignment="1">
      <alignment vertical="center"/>
    </xf>
    <xf numFmtId="4" fontId="22" fillId="0" borderId="9" xfId="13" applyNumberFormat="1" applyFont="1" applyFill="1" applyBorder="1" applyAlignment="1">
      <alignment horizontal="center" vertical="center" wrapText="1"/>
    </xf>
    <xf numFmtId="4" fontId="23" fillId="0" borderId="12" xfId="14" applyNumberFormat="1" applyFont="1" applyFill="1" applyBorder="1"/>
    <xf numFmtId="4" fontId="23" fillId="0" borderId="25" xfId="14" applyNumberFormat="1" applyFont="1" applyFill="1" applyBorder="1"/>
    <xf numFmtId="4" fontId="23" fillId="0" borderId="33" xfId="14" applyNumberFormat="1" applyFont="1" applyFill="1" applyBorder="1"/>
    <xf numFmtId="4" fontId="22" fillId="0" borderId="3" xfId="14" applyNumberFormat="1" applyFont="1" applyFill="1" applyBorder="1" applyAlignment="1">
      <alignment vertical="center"/>
    </xf>
    <xf numFmtId="4" fontId="11" fillId="0" borderId="3" xfId="14" applyNumberFormat="1" applyFont="1" applyFill="1" applyBorder="1" applyAlignment="1">
      <alignment vertical="center"/>
    </xf>
    <xf numFmtId="4" fontId="11" fillId="0" borderId="32" xfId="14" applyNumberFormat="1" applyFont="1" applyFill="1" applyBorder="1" applyAlignment="1">
      <alignment vertical="center"/>
    </xf>
    <xf numFmtId="4" fontId="11" fillId="0" borderId="27" xfId="14" applyNumberFormat="1" applyFont="1" applyFill="1" applyBorder="1" applyAlignment="1">
      <alignment vertical="center"/>
    </xf>
    <xf numFmtId="4" fontId="22" fillId="0" borderId="6" xfId="14" applyNumberFormat="1" applyFont="1" applyFill="1" applyBorder="1" applyAlignment="1">
      <alignment vertical="center"/>
    </xf>
    <xf numFmtId="4" fontId="22" fillId="0" borderId="0" xfId="15" applyNumberFormat="1" applyFont="1" applyFill="1" applyBorder="1"/>
    <xf numFmtId="4" fontId="22" fillId="0" borderId="0" xfId="15" applyNumberFormat="1" applyFont="1" applyBorder="1"/>
    <xf numFmtId="4" fontId="26" fillId="0" borderId="9" xfId="13" applyNumberFormat="1" applyFont="1" applyFill="1" applyBorder="1" applyAlignment="1">
      <alignment horizontal="center" vertical="center" wrapText="1"/>
    </xf>
    <xf numFmtId="4" fontId="27" fillId="0" borderId="12" xfId="14" applyNumberFormat="1" applyFont="1" applyFill="1" applyBorder="1"/>
    <xf numFmtId="4" fontId="27" fillId="0" borderId="25" xfId="14" applyNumberFormat="1" applyFont="1" applyFill="1" applyBorder="1"/>
    <xf numFmtId="4" fontId="26" fillId="0" borderId="3" xfId="14" applyNumberFormat="1" applyFont="1" applyFill="1" applyBorder="1" applyAlignment="1">
      <alignment vertical="center"/>
    </xf>
    <xf numFmtId="4" fontId="26" fillId="0" borderId="33" xfId="14" applyNumberFormat="1" applyFont="1" applyFill="1" applyBorder="1" applyAlignment="1">
      <alignment vertical="center"/>
    </xf>
    <xf numFmtId="4" fontId="26" fillId="0" borderId="27" xfId="14" applyNumberFormat="1" applyFont="1" applyFill="1" applyBorder="1" applyAlignment="1">
      <alignment vertical="center"/>
    </xf>
    <xf numFmtId="4" fontId="26" fillId="0" borderId="6" xfId="14" applyNumberFormat="1" applyFont="1" applyFill="1" applyBorder="1" applyAlignment="1">
      <alignment vertical="center"/>
    </xf>
    <xf numFmtId="4" fontId="26" fillId="0" borderId="0" xfId="15" applyNumberFormat="1" applyFont="1" applyFill="1" applyBorder="1"/>
    <xf numFmtId="4" fontId="26" fillId="0" borderId="0" xfId="15" applyNumberFormat="1" applyFont="1" applyBorder="1"/>
    <xf numFmtId="4" fontId="31" fillId="0" borderId="9" xfId="13" applyNumberFormat="1" applyFont="1" applyFill="1" applyBorder="1" applyAlignment="1">
      <alignment horizontal="center" vertical="center" wrapText="1"/>
    </xf>
    <xf numFmtId="4" fontId="32" fillId="0" borderId="12" xfId="14" applyNumberFormat="1" applyFont="1" applyFill="1" applyBorder="1"/>
    <xf numFmtId="4" fontId="32" fillId="0" borderId="25" xfId="14" applyNumberFormat="1" applyFont="1" applyFill="1" applyBorder="1"/>
    <xf numFmtId="4" fontId="11" fillId="0" borderId="27" xfId="14" applyNumberFormat="1" applyFont="1" applyBorder="1" applyAlignment="1">
      <alignment vertical="center"/>
    </xf>
    <xf numFmtId="4" fontId="11" fillId="0" borderId="3" xfId="14" applyNumberFormat="1" applyFont="1" applyBorder="1" applyAlignment="1">
      <alignment vertical="center"/>
    </xf>
    <xf numFmtId="4" fontId="31" fillId="0" borderId="3" xfId="14" applyNumberFormat="1" applyFont="1" applyFill="1" applyBorder="1" applyAlignment="1">
      <alignment vertical="center"/>
    </xf>
    <xf numFmtId="4" fontId="31" fillId="0" borderId="6" xfId="14" applyNumberFormat="1" applyFont="1" applyFill="1" applyBorder="1" applyAlignment="1">
      <alignment vertical="center"/>
    </xf>
    <xf numFmtId="4" fontId="31" fillId="0" borderId="0" xfId="15" applyNumberFormat="1" applyFont="1" applyFill="1" applyBorder="1"/>
    <xf numFmtId="4" fontId="31" fillId="0" borderId="0" xfId="15" applyNumberFormat="1" applyFont="1" applyBorder="1"/>
    <xf numFmtId="4" fontId="18" fillId="0" borderId="9" xfId="13" applyNumberFormat="1" applyFont="1" applyFill="1" applyBorder="1" applyAlignment="1">
      <alignment horizontal="center" vertical="center" wrapText="1"/>
    </xf>
    <xf numFmtId="4" fontId="19" fillId="0" borderId="12" xfId="14" applyNumberFormat="1" applyFont="1" applyFill="1" applyBorder="1"/>
    <xf numFmtId="4" fontId="19" fillId="0" borderId="25" xfId="14" applyNumberFormat="1" applyFont="1" applyFill="1" applyBorder="1"/>
    <xf numFmtId="4" fontId="21" fillId="0" borderId="0" xfId="14" applyNumberFormat="1" applyFont="1" applyFill="1" applyBorder="1"/>
    <xf numFmtId="4" fontId="18" fillId="0" borderId="32" xfId="14" applyNumberFormat="1" applyFont="1" applyFill="1" applyBorder="1" applyAlignment="1">
      <alignment vertical="center"/>
    </xf>
    <xf numFmtId="4" fontId="18" fillId="0" borderId="6" xfId="14" applyNumberFormat="1" applyFont="1" applyFill="1" applyBorder="1" applyAlignment="1">
      <alignment vertical="center"/>
    </xf>
    <xf numFmtId="4" fontId="18" fillId="0" borderId="0" xfId="15" applyNumberFormat="1" applyFont="1" applyFill="1" applyBorder="1"/>
    <xf numFmtId="4" fontId="18" fillId="0" borderId="0" xfId="15" applyNumberFormat="1" applyFont="1" applyBorder="1"/>
    <xf numFmtId="0" fontId="36" fillId="4" borderId="15" xfId="0" applyFont="1" applyFill="1" applyBorder="1" applyAlignment="1" applyProtection="1">
      <alignment horizontal="center"/>
    </xf>
    <xf numFmtId="0" fontId="36" fillId="4" borderId="16" xfId="0" applyFont="1" applyFill="1" applyBorder="1" applyAlignment="1" applyProtection="1">
      <alignment horizontal="center"/>
    </xf>
    <xf numFmtId="0" fontId="36" fillId="4" borderId="17" xfId="0" applyFont="1" applyFill="1" applyBorder="1" applyAlignment="1" applyProtection="1">
      <alignment horizontal="center"/>
    </xf>
    <xf numFmtId="0" fontId="36" fillId="4" borderId="0" xfId="0" applyFont="1" applyFill="1" applyBorder="1" applyAlignment="1" applyProtection="1">
      <alignment horizontal="center"/>
    </xf>
    <xf numFmtId="0" fontId="36" fillId="4" borderId="18" xfId="0" applyFont="1" applyFill="1" applyBorder="1" applyAlignment="1" applyProtection="1">
      <alignment horizontal="center"/>
    </xf>
  </cellXfs>
  <cellStyles count="26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Normal="100" workbookViewId="0">
      <selection activeCell="H7" sqref="H7"/>
    </sheetView>
  </sheetViews>
  <sheetFormatPr defaultRowHeight="15.75" x14ac:dyDescent="0.25"/>
  <cols>
    <col min="1" max="1" width="2.25" style="149" customWidth="1"/>
    <col min="2" max="2" width="13.5" style="149" customWidth="1"/>
    <col min="3" max="3" width="46.625" style="149" customWidth="1"/>
    <col min="4" max="4" width="14.875" style="149" customWidth="1"/>
    <col min="5" max="16384" width="9" style="149"/>
  </cols>
  <sheetData>
    <row r="1" spans="1:4" ht="18" x14ac:dyDescent="0.25">
      <c r="A1" s="148"/>
      <c r="B1" s="273"/>
      <c r="C1" s="273"/>
      <c r="D1" s="274"/>
    </row>
    <row r="2" spans="1:4" ht="18" x14ac:dyDescent="0.25">
      <c r="A2" s="275" t="s">
        <v>189</v>
      </c>
      <c r="B2" s="276"/>
      <c r="C2" s="276"/>
      <c r="D2" s="277"/>
    </row>
    <row r="3" spans="1:4" ht="18" x14ac:dyDescent="0.25">
      <c r="A3" s="150"/>
      <c r="B3" s="151"/>
      <c r="C3" s="152"/>
      <c r="D3" s="153"/>
    </row>
    <row r="4" spans="1:4" ht="38.25" x14ac:dyDescent="0.25">
      <c r="A4" s="150"/>
      <c r="B4" s="154" t="s">
        <v>4</v>
      </c>
      <c r="C4" s="185" t="s">
        <v>102</v>
      </c>
      <c r="D4" s="155"/>
    </row>
    <row r="5" spans="1:4" x14ac:dyDescent="0.25">
      <c r="A5" s="150"/>
      <c r="B5" s="154" t="s">
        <v>5</v>
      </c>
      <c r="C5" s="185" t="s">
        <v>100</v>
      </c>
      <c r="D5" s="156"/>
    </row>
    <row r="6" spans="1:4" ht="25.5" x14ac:dyDescent="0.25">
      <c r="A6" s="150"/>
      <c r="B6" s="154" t="s">
        <v>81</v>
      </c>
      <c r="C6" s="185" t="s">
        <v>99</v>
      </c>
      <c r="D6" s="156"/>
    </row>
    <row r="7" spans="1:4" x14ac:dyDescent="0.25">
      <c r="A7" s="150"/>
      <c r="B7" s="154" t="s">
        <v>82</v>
      </c>
      <c r="C7" s="154" t="s">
        <v>83</v>
      </c>
      <c r="D7" s="156"/>
    </row>
    <row r="8" spans="1:4" x14ac:dyDescent="0.25">
      <c r="A8" s="150"/>
      <c r="B8" s="154"/>
      <c r="C8" s="154"/>
      <c r="D8" s="156"/>
    </row>
    <row r="9" spans="1:4" x14ac:dyDescent="0.25">
      <c r="A9" s="150"/>
      <c r="B9" s="154"/>
      <c r="C9" s="154"/>
      <c r="D9" s="156"/>
    </row>
    <row r="10" spans="1:4" x14ac:dyDescent="0.25">
      <c r="A10" s="150"/>
      <c r="B10" s="154"/>
      <c r="C10" s="157"/>
      <c r="D10" s="156"/>
    </row>
    <row r="11" spans="1:4" x14ac:dyDescent="0.25">
      <c r="A11" s="150"/>
      <c r="B11" s="154"/>
      <c r="C11" s="158"/>
      <c r="D11" s="156"/>
    </row>
    <row r="12" spans="1:4" x14ac:dyDescent="0.25">
      <c r="A12" s="150"/>
      <c r="B12" s="154" t="s">
        <v>6</v>
      </c>
      <c r="C12" s="154" t="s">
        <v>44</v>
      </c>
      <c r="D12" s="156"/>
    </row>
    <row r="13" spans="1:4" x14ac:dyDescent="0.25">
      <c r="A13" s="150"/>
      <c r="B13" s="154"/>
      <c r="C13" s="159" t="s">
        <v>45</v>
      </c>
      <c r="D13" s="156"/>
    </row>
    <row r="14" spans="1:4" x14ac:dyDescent="0.25">
      <c r="A14" s="150"/>
      <c r="B14" s="154" t="s">
        <v>7</v>
      </c>
      <c r="C14" s="186" t="s">
        <v>101</v>
      </c>
      <c r="D14" s="156"/>
    </row>
    <row r="15" spans="1:4" x14ac:dyDescent="0.25">
      <c r="A15" s="150"/>
      <c r="B15" s="160"/>
      <c r="C15" s="160"/>
      <c r="D15" s="156"/>
    </row>
    <row r="16" spans="1:4" x14ac:dyDescent="0.25">
      <c r="A16" s="150"/>
      <c r="B16" s="161"/>
      <c r="C16" s="161"/>
      <c r="D16" s="162"/>
    </row>
    <row r="17" spans="1:4" x14ac:dyDescent="0.25">
      <c r="A17" s="163"/>
      <c r="B17" s="164" t="s">
        <v>8</v>
      </c>
      <c r="C17" s="164" t="s">
        <v>9</v>
      </c>
      <c r="D17" s="165" t="s">
        <v>10</v>
      </c>
    </row>
    <row r="18" spans="1:4" s="169" customFormat="1" ht="12.75" x14ac:dyDescent="0.2">
      <c r="A18" s="166"/>
      <c r="B18" s="167" t="str">
        <f>'1'!A2</f>
        <v>A</v>
      </c>
      <c r="C18" s="167" t="str">
        <f>'1'!C2</f>
        <v>Zemní práce a stavební práce</v>
      </c>
      <c r="D18" s="168">
        <f>'1'!G3</f>
        <v>0</v>
      </c>
    </row>
    <row r="19" spans="1:4" s="169" customFormat="1" ht="12.75" x14ac:dyDescent="0.2">
      <c r="A19" s="166"/>
      <c r="B19" s="167" t="str">
        <f>'2'!A2</f>
        <v>B</v>
      </c>
      <c r="C19" s="167" t="str">
        <f>'2'!C2</f>
        <v>Silnoproud - montáž / demontáž</v>
      </c>
      <c r="D19" s="168">
        <f>'2'!G3</f>
        <v>0</v>
      </c>
    </row>
    <row r="20" spans="1:4" s="169" customFormat="1" ht="12.75" x14ac:dyDescent="0.2">
      <c r="A20" s="166"/>
      <c r="B20" s="167" t="str">
        <f>'3'!A2</f>
        <v>C</v>
      </c>
      <c r="C20" s="167" t="str">
        <f>'3'!C2</f>
        <v>Silnoproud - specifikace</v>
      </c>
      <c r="D20" s="168">
        <f>'3'!G3</f>
        <v>0</v>
      </c>
    </row>
    <row r="21" spans="1:4" s="169" customFormat="1" ht="12.75" x14ac:dyDescent="0.2">
      <c r="A21" s="166"/>
      <c r="B21" s="167" t="s">
        <v>15</v>
      </c>
      <c r="C21" s="167" t="s">
        <v>187</v>
      </c>
      <c r="D21" s="168">
        <f>'4'!G3</f>
        <v>0</v>
      </c>
    </row>
    <row r="22" spans="1:4" s="169" customFormat="1" ht="12.75" x14ac:dyDescent="0.2">
      <c r="A22" s="166"/>
      <c r="B22" s="167" t="s">
        <v>15</v>
      </c>
      <c r="C22" s="167" t="str">
        <f>'5'!C2</f>
        <v>Ostatní</v>
      </c>
      <c r="D22" s="168">
        <f>'5'!G3</f>
        <v>0</v>
      </c>
    </row>
    <row r="23" spans="1:4" s="169" customFormat="1" ht="12.75" x14ac:dyDescent="0.2">
      <c r="A23" s="166"/>
      <c r="B23" s="167"/>
      <c r="C23" s="167"/>
      <c r="D23" s="168"/>
    </row>
    <row r="24" spans="1:4" s="169" customFormat="1" ht="12.75" x14ac:dyDescent="0.2">
      <c r="A24" s="166"/>
      <c r="B24" s="167"/>
      <c r="C24" s="167"/>
      <c r="D24" s="168"/>
    </row>
    <row r="25" spans="1:4" s="169" customFormat="1" ht="12.75" x14ac:dyDescent="0.2">
      <c r="A25" s="166"/>
      <c r="B25" s="167"/>
      <c r="C25" s="167"/>
      <c r="D25" s="168"/>
    </row>
    <row r="26" spans="1:4" s="169" customFormat="1" ht="12.75" x14ac:dyDescent="0.2">
      <c r="A26" s="166"/>
      <c r="B26" s="167"/>
      <c r="C26" s="167"/>
      <c r="D26" s="168"/>
    </row>
    <row r="27" spans="1:4" s="169" customFormat="1" ht="12.75" x14ac:dyDescent="0.2">
      <c r="A27" s="166"/>
      <c r="B27" s="167"/>
      <c r="C27" s="167"/>
      <c r="D27" s="168"/>
    </row>
    <row r="28" spans="1:4" x14ac:dyDescent="0.25">
      <c r="A28" s="170"/>
      <c r="B28" s="171"/>
      <c r="C28" s="172"/>
      <c r="D28" s="173"/>
    </row>
    <row r="29" spans="1:4" ht="16.5" thickBot="1" x14ac:dyDescent="0.3">
      <c r="A29" s="174"/>
      <c r="B29" s="175"/>
      <c r="C29" s="176" t="s">
        <v>21</v>
      </c>
      <c r="D29" s="177">
        <f>SUM(D18:D28)</f>
        <v>0</v>
      </c>
    </row>
  </sheetData>
  <mergeCells count="2">
    <mergeCell ref="B1:D1"/>
    <mergeCell ref="A2:D2"/>
  </mergeCells>
  <pageMargins left="0.23622047244094491" right="0.23622047244094491" top="0.74803149606299213" bottom="0.74803149606299213" header="0.31496062992125984" footer="0.31496062992125984"/>
  <pageSetup paperSize="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Normal="100" workbookViewId="0">
      <pane ySplit="3" topLeftCell="A52" activePane="bottomLeft" state="frozen"/>
      <selection activeCell="F13" sqref="F13"/>
      <selection pane="bottomLeft" activeCell="J5" sqref="J5"/>
    </sheetView>
  </sheetViews>
  <sheetFormatPr defaultRowHeight="15.75" x14ac:dyDescent="0.25"/>
  <cols>
    <col min="1" max="1" width="7.5" style="29" bestFit="1" customWidth="1"/>
    <col min="2" max="2" width="8.25" style="29" bestFit="1" customWidth="1"/>
    <col min="3" max="3" width="75.875" style="29" bestFit="1" customWidth="1"/>
    <col min="4" max="4" width="7.875" style="29" customWidth="1"/>
    <col min="5" max="5" width="10.375" style="30" bestFit="1" customWidth="1"/>
    <col min="6" max="6" width="12.25" style="272" bestFit="1" customWidth="1"/>
    <col min="7" max="7" width="11.75" style="30" bestFit="1" customWidth="1"/>
    <col min="8" max="16384" width="9" style="29"/>
  </cols>
  <sheetData>
    <row r="1" spans="1:9" s="10" customFormat="1" ht="33" thickTop="1" thickBot="1" x14ac:dyDescent="0.3">
      <c r="A1" s="5" t="s">
        <v>17</v>
      </c>
      <c r="B1" s="6" t="s">
        <v>0</v>
      </c>
      <c r="C1" s="7" t="s">
        <v>1</v>
      </c>
      <c r="D1" s="6" t="s">
        <v>2</v>
      </c>
      <c r="E1" s="8" t="s">
        <v>18</v>
      </c>
      <c r="F1" s="265" t="s">
        <v>16</v>
      </c>
      <c r="G1" s="9" t="s">
        <v>19</v>
      </c>
    </row>
    <row r="2" spans="1:9" s="16" customFormat="1" ht="17.25" thickTop="1" thickBot="1" x14ac:dyDescent="0.3">
      <c r="A2" s="11" t="s">
        <v>11</v>
      </c>
      <c r="B2" s="12"/>
      <c r="C2" s="13" t="s">
        <v>76</v>
      </c>
      <c r="D2" s="14"/>
      <c r="E2" s="14"/>
      <c r="F2" s="266"/>
      <c r="G2" s="15"/>
    </row>
    <row r="3" spans="1:9" s="16" customFormat="1" ht="16.5" thickBot="1" x14ac:dyDescent="0.3">
      <c r="A3" s="17"/>
      <c r="B3" s="18"/>
      <c r="C3" s="19" t="s">
        <v>20</v>
      </c>
      <c r="D3" s="20"/>
      <c r="E3" s="20"/>
      <c r="F3" s="267"/>
      <c r="G3" s="21">
        <f>SUM(G4:G42)</f>
        <v>0</v>
      </c>
    </row>
    <row r="4" spans="1:9" s="16" customFormat="1" ht="32.25" thickTop="1" x14ac:dyDescent="0.25">
      <c r="A4" s="22" t="s">
        <v>22</v>
      </c>
      <c r="B4" s="23"/>
      <c r="C4" s="68" t="s">
        <v>103</v>
      </c>
      <c r="D4" s="24" t="s">
        <v>50</v>
      </c>
      <c r="E4" s="25"/>
      <c r="F4" s="26">
        <v>4.0625000000000001E-2</v>
      </c>
      <c r="G4" s="27">
        <f>E4*F4</f>
        <v>0</v>
      </c>
    </row>
    <row r="5" spans="1:9" s="16" customFormat="1" ht="78.75" x14ac:dyDescent="0.25">
      <c r="A5" s="22" t="s">
        <v>23</v>
      </c>
      <c r="B5" s="23"/>
      <c r="C5" s="1" t="s">
        <v>104</v>
      </c>
      <c r="D5" s="187" t="s">
        <v>37</v>
      </c>
      <c r="E5" s="25"/>
      <c r="F5" s="188">
        <v>13.865759999999998</v>
      </c>
      <c r="G5" s="27">
        <f t="shared" ref="G5:G33" si="0">E5*F5</f>
        <v>0</v>
      </c>
    </row>
    <row r="6" spans="1:9" s="16" customFormat="1" ht="78.75" x14ac:dyDescent="0.25">
      <c r="A6" s="22" t="s">
        <v>24</v>
      </c>
      <c r="B6" s="23"/>
      <c r="C6" s="1" t="s">
        <v>105</v>
      </c>
      <c r="D6" s="187" t="s">
        <v>37</v>
      </c>
      <c r="E6" s="25"/>
      <c r="F6" s="188">
        <v>9.2438399999999987</v>
      </c>
      <c r="G6" s="27">
        <f>E6*F6</f>
        <v>0</v>
      </c>
    </row>
    <row r="7" spans="1:9" s="16" customFormat="1" ht="47.25" x14ac:dyDescent="0.25">
      <c r="A7" s="22" t="s">
        <v>25</v>
      </c>
      <c r="B7" s="23"/>
      <c r="C7" s="1" t="s">
        <v>85</v>
      </c>
      <c r="D7" s="187" t="s">
        <v>37</v>
      </c>
      <c r="E7" s="25"/>
      <c r="F7" s="188">
        <v>3.2432399999999997</v>
      </c>
      <c r="G7" s="27">
        <f t="shared" si="0"/>
        <v>0</v>
      </c>
    </row>
    <row r="8" spans="1:9" s="16" customFormat="1" ht="63" x14ac:dyDescent="0.25">
      <c r="A8" s="22" t="s">
        <v>26</v>
      </c>
      <c r="B8" s="23"/>
      <c r="C8" s="190" t="s">
        <v>66</v>
      </c>
      <c r="D8" s="187" t="s">
        <v>37</v>
      </c>
      <c r="E8" s="25"/>
      <c r="F8" s="191">
        <v>8.4432399999999994</v>
      </c>
      <c r="G8" s="27">
        <f t="shared" si="0"/>
        <v>0</v>
      </c>
    </row>
    <row r="9" spans="1:9" s="4" customFormat="1" ht="31.5" x14ac:dyDescent="0.25">
      <c r="A9" s="22" t="s">
        <v>27</v>
      </c>
      <c r="B9" s="23"/>
      <c r="C9" s="1" t="s">
        <v>120</v>
      </c>
      <c r="D9" s="204" t="s">
        <v>37</v>
      </c>
      <c r="E9" s="25"/>
      <c r="F9" s="194">
        <v>1</v>
      </c>
      <c r="G9" s="27">
        <f t="shared" si="0"/>
        <v>0</v>
      </c>
    </row>
    <row r="10" spans="1:9" s="4" customFormat="1" x14ac:dyDescent="0.25">
      <c r="A10" s="22"/>
      <c r="B10" s="23"/>
      <c r="C10" s="1"/>
      <c r="D10" s="204"/>
      <c r="E10" s="25"/>
      <c r="F10" s="194"/>
      <c r="G10" s="205"/>
      <c r="I10" s="194"/>
    </row>
    <row r="11" spans="1:9" s="16" customFormat="1" ht="47.25" x14ac:dyDescent="0.25">
      <c r="A11" s="196" t="s">
        <v>28</v>
      </c>
      <c r="B11" s="197"/>
      <c r="C11" s="190" t="s">
        <v>67</v>
      </c>
      <c r="D11" s="187" t="s">
        <v>37</v>
      </c>
      <c r="E11" s="25"/>
      <c r="F11" s="191">
        <v>11.319815999999998</v>
      </c>
      <c r="G11" s="27">
        <f t="shared" si="0"/>
        <v>0</v>
      </c>
    </row>
    <row r="12" spans="1:9" s="16" customFormat="1" ht="47.25" x14ac:dyDescent="0.25">
      <c r="A12" s="196" t="s">
        <v>29</v>
      </c>
      <c r="B12" s="197"/>
      <c r="C12" s="206" t="s">
        <v>68</v>
      </c>
      <c r="D12" s="187" t="s">
        <v>37</v>
      </c>
      <c r="E12" s="25"/>
      <c r="F12" s="191">
        <v>7.546543999999999</v>
      </c>
      <c r="G12" s="27">
        <f t="shared" si="0"/>
        <v>0</v>
      </c>
    </row>
    <row r="13" spans="1:9" s="16" customFormat="1" ht="47.25" x14ac:dyDescent="0.25">
      <c r="A13" s="196" t="s">
        <v>30</v>
      </c>
      <c r="B13" s="197"/>
      <c r="C13" s="190" t="s">
        <v>69</v>
      </c>
      <c r="D13" s="187" t="s">
        <v>39</v>
      </c>
      <c r="E13" s="25"/>
      <c r="F13" s="191">
        <v>14.159184</v>
      </c>
      <c r="G13" s="27">
        <f t="shared" si="0"/>
        <v>0</v>
      </c>
    </row>
    <row r="14" spans="1:9" s="16" customFormat="1" ht="63" x14ac:dyDescent="0.25">
      <c r="A14" s="196" t="s">
        <v>31</v>
      </c>
      <c r="B14" s="197"/>
      <c r="C14" s="190" t="s">
        <v>70</v>
      </c>
      <c r="D14" s="187" t="s">
        <v>39</v>
      </c>
      <c r="E14" s="25"/>
      <c r="F14" s="191">
        <v>148.09183999999999</v>
      </c>
      <c r="G14" s="27">
        <f t="shared" si="0"/>
        <v>0</v>
      </c>
    </row>
    <row r="15" spans="1:9" s="16" customFormat="1" ht="31.5" x14ac:dyDescent="0.25">
      <c r="A15" s="196" t="s">
        <v>32</v>
      </c>
      <c r="B15" s="197"/>
      <c r="C15" s="190" t="s">
        <v>53</v>
      </c>
      <c r="D15" s="187" t="s">
        <v>37</v>
      </c>
      <c r="E15" s="25"/>
      <c r="F15" s="191">
        <v>8.4432399999999994</v>
      </c>
      <c r="G15" s="27">
        <f t="shared" si="0"/>
        <v>0</v>
      </c>
    </row>
    <row r="16" spans="1:9" s="16" customFormat="1" ht="31.5" x14ac:dyDescent="0.25">
      <c r="A16" s="196" t="s">
        <v>33</v>
      </c>
      <c r="B16" s="197"/>
      <c r="C16" s="190" t="s">
        <v>52</v>
      </c>
      <c r="D16" s="187" t="s">
        <v>39</v>
      </c>
      <c r="E16" s="25"/>
      <c r="F16" s="191">
        <v>13.509183999999999</v>
      </c>
      <c r="G16" s="27">
        <f t="shared" si="0"/>
        <v>0</v>
      </c>
    </row>
    <row r="17" spans="1:7" s="16" customFormat="1" ht="31.5" x14ac:dyDescent="0.25">
      <c r="A17" s="196" t="s">
        <v>46</v>
      </c>
      <c r="B17" s="197"/>
      <c r="C17" s="190" t="s">
        <v>71</v>
      </c>
      <c r="D17" s="187" t="s">
        <v>39</v>
      </c>
      <c r="E17" s="25"/>
      <c r="F17" s="191">
        <v>0.25</v>
      </c>
      <c r="G17" s="27">
        <f t="shared" si="0"/>
        <v>0</v>
      </c>
    </row>
    <row r="18" spans="1:7" s="16" customFormat="1" ht="31.5" x14ac:dyDescent="0.25">
      <c r="A18" s="196" t="s">
        <v>48</v>
      </c>
      <c r="B18" s="197"/>
      <c r="C18" s="190" t="s">
        <v>72</v>
      </c>
      <c r="D18" s="187" t="s">
        <v>39</v>
      </c>
      <c r="E18" s="25"/>
      <c r="F18" s="191">
        <v>0.15</v>
      </c>
      <c r="G18" s="27">
        <f t="shared" si="0"/>
        <v>0</v>
      </c>
    </row>
    <row r="19" spans="1:7" s="16" customFormat="1" ht="31.5" x14ac:dyDescent="0.25">
      <c r="A19" s="196" t="s">
        <v>54</v>
      </c>
      <c r="B19" s="197"/>
      <c r="C19" s="190" t="s">
        <v>73</v>
      </c>
      <c r="D19" s="187" t="s">
        <v>39</v>
      </c>
      <c r="E19" s="25"/>
      <c r="F19" s="191">
        <v>0.15</v>
      </c>
      <c r="G19" s="27">
        <f t="shared" si="0"/>
        <v>0</v>
      </c>
    </row>
    <row r="20" spans="1:7" s="16" customFormat="1" ht="31.5" x14ac:dyDescent="0.25">
      <c r="A20" s="196" t="s">
        <v>55</v>
      </c>
      <c r="B20" s="197"/>
      <c r="C20" s="190" t="s">
        <v>51</v>
      </c>
      <c r="D20" s="187" t="s">
        <v>39</v>
      </c>
      <c r="E20" s="25"/>
      <c r="F20" s="191">
        <v>0.1</v>
      </c>
      <c r="G20" s="27">
        <f t="shared" si="0"/>
        <v>0</v>
      </c>
    </row>
    <row r="21" spans="1:7" s="16" customFormat="1" ht="31.5" x14ac:dyDescent="0.25">
      <c r="A21" s="196" t="s">
        <v>56</v>
      </c>
      <c r="B21" s="197"/>
      <c r="C21" s="3" t="s">
        <v>74</v>
      </c>
      <c r="D21" s="187" t="s">
        <v>37</v>
      </c>
      <c r="E21" s="25"/>
      <c r="F21" s="188">
        <v>18.866359999999997</v>
      </c>
      <c r="G21" s="27">
        <f t="shared" si="0"/>
        <v>0</v>
      </c>
    </row>
    <row r="22" spans="1:7" s="16" customFormat="1" ht="31.5" x14ac:dyDescent="0.25">
      <c r="A22" s="196" t="s">
        <v>80</v>
      </c>
      <c r="B22" s="197"/>
      <c r="C22" s="190" t="s">
        <v>75</v>
      </c>
      <c r="D22" s="187" t="s">
        <v>43</v>
      </c>
      <c r="E22" s="25"/>
      <c r="F22" s="188">
        <v>42.900000000000006</v>
      </c>
      <c r="G22" s="27">
        <f t="shared" si="0"/>
        <v>0</v>
      </c>
    </row>
    <row r="23" spans="1:7" s="16" customFormat="1" ht="78.75" x14ac:dyDescent="0.25">
      <c r="A23" s="196" t="s">
        <v>116</v>
      </c>
      <c r="B23" s="197"/>
      <c r="C23" s="1" t="s">
        <v>106</v>
      </c>
      <c r="D23" s="2" t="s">
        <v>37</v>
      </c>
      <c r="E23" s="193"/>
      <c r="F23" s="194">
        <v>4.2</v>
      </c>
      <c r="G23" s="27">
        <f t="shared" si="0"/>
        <v>0</v>
      </c>
    </row>
    <row r="24" spans="1:7" s="16" customFormat="1" ht="94.5" x14ac:dyDescent="0.25">
      <c r="A24" s="196" t="s">
        <v>86</v>
      </c>
      <c r="B24" s="197"/>
      <c r="C24" s="1" t="s">
        <v>119</v>
      </c>
      <c r="D24" s="2" t="s">
        <v>3</v>
      </c>
      <c r="E24" s="207"/>
      <c r="F24" s="194">
        <v>1</v>
      </c>
      <c r="G24" s="27">
        <f t="shared" si="0"/>
        <v>0</v>
      </c>
    </row>
    <row r="25" spans="1:7" s="16" customFormat="1" ht="31.5" x14ac:dyDescent="0.25">
      <c r="A25" s="196" t="s">
        <v>110</v>
      </c>
      <c r="B25" s="197"/>
      <c r="C25" s="104" t="s">
        <v>118</v>
      </c>
      <c r="D25" s="105" t="s">
        <v>37</v>
      </c>
      <c r="E25" s="126"/>
      <c r="F25" s="202">
        <v>0.9</v>
      </c>
      <c r="G25" s="27">
        <f t="shared" si="0"/>
        <v>0</v>
      </c>
    </row>
    <row r="26" spans="1:7" s="16" customFormat="1" ht="31.5" x14ac:dyDescent="0.25">
      <c r="A26" s="196" t="s">
        <v>109</v>
      </c>
      <c r="B26" s="197"/>
      <c r="C26" s="104" t="s">
        <v>113</v>
      </c>
      <c r="D26" s="105" t="s">
        <v>3</v>
      </c>
      <c r="E26" s="126"/>
      <c r="F26" s="202">
        <v>1</v>
      </c>
      <c r="G26" s="27">
        <f t="shared" si="0"/>
        <v>0</v>
      </c>
    </row>
    <row r="27" spans="1:7" s="16" customFormat="1" ht="78.75" x14ac:dyDescent="0.25">
      <c r="A27" s="196" t="s">
        <v>107</v>
      </c>
      <c r="B27" s="197"/>
      <c r="C27" s="104" t="s">
        <v>121</v>
      </c>
      <c r="D27" s="105" t="s">
        <v>3</v>
      </c>
      <c r="E27" s="126"/>
      <c r="F27" s="202">
        <v>2</v>
      </c>
      <c r="G27" s="27">
        <f t="shared" si="0"/>
        <v>0</v>
      </c>
    </row>
    <row r="28" spans="1:7" s="16" customFormat="1" ht="31.5" x14ac:dyDescent="0.25">
      <c r="A28" s="196" t="s">
        <v>114</v>
      </c>
      <c r="B28" s="197"/>
      <c r="C28" s="104" t="s">
        <v>122</v>
      </c>
      <c r="D28" s="105" t="s">
        <v>37</v>
      </c>
      <c r="E28" s="126"/>
      <c r="F28" s="202">
        <v>2</v>
      </c>
      <c r="G28" s="27">
        <f t="shared" si="0"/>
        <v>0</v>
      </c>
    </row>
    <row r="29" spans="1:7" s="16" customFormat="1" ht="31.5" x14ac:dyDescent="0.25">
      <c r="A29" s="196" t="s">
        <v>115</v>
      </c>
      <c r="B29" s="197"/>
      <c r="C29" s="104" t="s">
        <v>123</v>
      </c>
      <c r="D29" s="105" t="s">
        <v>3</v>
      </c>
      <c r="E29" s="126"/>
      <c r="F29" s="202">
        <v>2</v>
      </c>
      <c r="G29" s="27">
        <f t="shared" si="0"/>
        <v>0</v>
      </c>
    </row>
    <row r="30" spans="1:7" s="16" customFormat="1" x14ac:dyDescent="0.25">
      <c r="F30" s="268"/>
      <c r="G30" s="27">
        <f t="shared" si="0"/>
        <v>0</v>
      </c>
    </row>
    <row r="31" spans="1:7" s="16" customFormat="1" ht="126" x14ac:dyDescent="0.25">
      <c r="A31" s="196" t="s">
        <v>112</v>
      </c>
      <c r="B31" s="197"/>
      <c r="C31" s="3" t="s">
        <v>124</v>
      </c>
      <c r="D31" s="198" t="s">
        <v>38</v>
      </c>
      <c r="E31" s="199"/>
      <c r="F31" s="200">
        <v>77</v>
      </c>
      <c r="G31" s="27">
        <f t="shared" si="0"/>
        <v>0</v>
      </c>
    </row>
    <row r="32" spans="1:7" s="16" customFormat="1" ht="78.75" x14ac:dyDescent="0.25">
      <c r="A32" s="196" t="s">
        <v>111</v>
      </c>
      <c r="B32" s="197"/>
      <c r="C32" s="3" t="s">
        <v>125</v>
      </c>
      <c r="D32" s="198" t="s">
        <v>43</v>
      </c>
      <c r="E32" s="199"/>
      <c r="F32" s="200">
        <v>15.112500000000001</v>
      </c>
      <c r="G32" s="27">
        <f t="shared" si="0"/>
        <v>0</v>
      </c>
    </row>
    <row r="33" spans="1:7" s="16" customFormat="1" ht="47.25" x14ac:dyDescent="0.25">
      <c r="A33" s="196" t="s">
        <v>117</v>
      </c>
      <c r="B33" s="197"/>
      <c r="C33" s="3" t="s">
        <v>108</v>
      </c>
      <c r="D33" s="198" t="s">
        <v>43</v>
      </c>
      <c r="E33" s="199"/>
      <c r="F33" s="200">
        <v>9</v>
      </c>
      <c r="G33" s="27">
        <f t="shared" si="0"/>
        <v>0</v>
      </c>
    </row>
    <row r="34" spans="1:7" s="16" customFormat="1" x14ac:dyDescent="0.25">
      <c r="A34" s="22"/>
      <c r="B34" s="23"/>
      <c r="C34" s="104"/>
      <c r="D34" s="105"/>
      <c r="E34" s="203"/>
      <c r="F34" s="202"/>
      <c r="G34" s="106"/>
    </row>
    <row r="35" spans="1:7" s="16" customFormat="1" x14ac:dyDescent="0.25">
      <c r="A35" s="22"/>
      <c r="B35" s="23"/>
      <c r="C35" s="104"/>
      <c r="D35" s="105"/>
      <c r="E35" s="203"/>
      <c r="F35" s="202"/>
      <c r="G35" s="106"/>
    </row>
    <row r="36" spans="1:7" s="16" customFormat="1" x14ac:dyDescent="0.25">
      <c r="A36" s="210"/>
      <c r="B36" s="211"/>
      <c r="D36" s="187"/>
      <c r="E36" s="25"/>
      <c r="F36" s="188"/>
      <c r="G36" s="189"/>
    </row>
    <row r="37" spans="1:7" s="16" customFormat="1" x14ac:dyDescent="0.25">
      <c r="A37" s="212"/>
      <c r="B37" s="213"/>
      <c r="C37" s="28" t="s">
        <v>47</v>
      </c>
      <c r="D37" s="214"/>
      <c r="E37" s="215"/>
      <c r="F37" s="269"/>
      <c r="G37" s="216"/>
    </row>
    <row r="38" spans="1:7" s="16" customFormat="1" ht="63" x14ac:dyDescent="0.25">
      <c r="A38" s="212"/>
      <c r="B38" s="213"/>
      <c r="C38" s="208" t="s">
        <v>126</v>
      </c>
      <c r="D38" s="214"/>
      <c r="E38" s="215"/>
      <c r="F38" s="269"/>
      <c r="G38" s="216"/>
    </row>
    <row r="39" spans="1:7" s="16" customFormat="1" x14ac:dyDescent="0.25">
      <c r="A39" s="212"/>
      <c r="B39" s="213"/>
      <c r="C39" s="3"/>
      <c r="D39" s="214"/>
      <c r="E39" s="215"/>
      <c r="F39" s="269"/>
      <c r="G39" s="216"/>
    </row>
    <row r="40" spans="1:7" s="16" customFormat="1" ht="189" x14ac:dyDescent="0.25">
      <c r="A40" s="212"/>
      <c r="B40" s="217"/>
      <c r="C40" s="71" t="s">
        <v>127</v>
      </c>
      <c r="D40" s="218"/>
      <c r="E40" s="215"/>
      <c r="F40" s="269"/>
      <c r="G40" s="216"/>
    </row>
    <row r="41" spans="1:7" s="16" customFormat="1" x14ac:dyDescent="0.25">
      <c r="A41" s="212"/>
      <c r="B41" s="213"/>
      <c r="C41" s="219"/>
      <c r="D41" s="214"/>
      <c r="E41" s="215"/>
      <c r="F41" s="269"/>
      <c r="G41" s="216"/>
    </row>
    <row r="42" spans="1:7" s="16" customFormat="1" ht="16.5" thickBot="1" x14ac:dyDescent="0.3">
      <c r="A42" s="220"/>
      <c r="B42" s="221"/>
      <c r="C42" s="209"/>
      <c r="D42" s="222"/>
      <c r="E42" s="223"/>
      <c r="F42" s="270"/>
      <c r="G42" s="224"/>
    </row>
    <row r="43" spans="1:7" s="10" customFormat="1" ht="18" customHeight="1" thickTop="1" x14ac:dyDescent="0.25">
      <c r="E43" s="225"/>
      <c r="F43" s="271"/>
      <c r="G43" s="225"/>
    </row>
  </sheetData>
  <phoneticPr fontId="10" type="noConversion"/>
  <pageMargins left="0.23622047244094491" right="0.23622047244094491" top="0.74803149606299213" bottom="0.74803149606299213" header="0.31496062992125984" footer="0.31496062992125984"/>
  <pageSetup paperSize="9" scale="6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zoomScaleNormal="100" workbookViewId="0">
      <pane ySplit="3" topLeftCell="A4" activePane="bottomLeft" state="frozen"/>
      <selection activeCell="F13" sqref="F13"/>
      <selection pane="bottomLeft" activeCell="K8" sqref="K8"/>
    </sheetView>
  </sheetViews>
  <sheetFormatPr defaultRowHeight="15.75" x14ac:dyDescent="0.25"/>
  <cols>
    <col min="1" max="1" width="7.5" style="66" bestFit="1" customWidth="1"/>
    <col min="2" max="2" width="8.25" style="66" bestFit="1" customWidth="1"/>
    <col min="3" max="3" width="75.875" style="66" bestFit="1" customWidth="1"/>
    <col min="4" max="4" width="7.875" style="66" customWidth="1"/>
    <col min="5" max="5" width="10.375" style="67" bestFit="1" customWidth="1"/>
    <col min="6" max="6" width="7.375" style="246" bestFit="1" customWidth="1"/>
    <col min="7" max="7" width="11.75" style="67" bestFit="1" customWidth="1"/>
    <col min="8" max="16384" width="9" style="66"/>
  </cols>
  <sheetData>
    <row r="1" spans="1:7" s="36" customFormat="1" ht="33" thickTop="1" thickBot="1" x14ac:dyDescent="0.3">
      <c r="A1" s="31" t="s">
        <v>17</v>
      </c>
      <c r="B1" s="32" t="s">
        <v>0</v>
      </c>
      <c r="C1" s="33" t="s">
        <v>1</v>
      </c>
      <c r="D1" s="32" t="s">
        <v>2</v>
      </c>
      <c r="E1" s="34" t="s">
        <v>18</v>
      </c>
      <c r="F1" s="236" t="s">
        <v>16</v>
      </c>
      <c r="G1" s="35" t="s">
        <v>19</v>
      </c>
    </row>
    <row r="2" spans="1:7" s="42" customFormat="1" ht="17.25" thickTop="1" thickBot="1" x14ac:dyDescent="0.3">
      <c r="A2" s="37" t="s">
        <v>12</v>
      </c>
      <c r="B2" s="38"/>
      <c r="C2" s="39" t="s">
        <v>65</v>
      </c>
      <c r="D2" s="40"/>
      <c r="E2" s="40"/>
      <c r="F2" s="237"/>
      <c r="G2" s="41"/>
    </row>
    <row r="3" spans="1:7" s="42" customFormat="1" ht="16.5" thickBot="1" x14ac:dyDescent="0.3">
      <c r="A3" s="43"/>
      <c r="B3" s="44"/>
      <c r="C3" s="45" t="s">
        <v>20</v>
      </c>
      <c r="D3" s="46"/>
      <c r="E3" s="46"/>
      <c r="F3" s="238"/>
      <c r="G3" s="47">
        <f>SUM(G5:G30)</f>
        <v>0</v>
      </c>
    </row>
    <row r="4" spans="1:7" s="42" customFormat="1" ht="16.5" thickTop="1" x14ac:dyDescent="0.25">
      <c r="A4" s="48"/>
      <c r="B4" s="49"/>
      <c r="C4" s="50"/>
      <c r="D4" s="51"/>
      <c r="E4" s="51"/>
      <c r="F4" s="239"/>
      <c r="G4" s="52"/>
    </row>
    <row r="5" spans="1:7" s="42" customFormat="1" ht="31.5" x14ac:dyDescent="0.25">
      <c r="A5" s="53" t="s">
        <v>34</v>
      </c>
      <c r="B5" s="54"/>
      <c r="C5" s="1" t="s">
        <v>128</v>
      </c>
      <c r="D5" s="55" t="s">
        <v>38</v>
      </c>
      <c r="E5" s="56"/>
      <c r="F5" s="240">
        <v>34.32</v>
      </c>
      <c r="G5" s="57">
        <f t="shared" ref="G5:G9" si="0">F5*E5</f>
        <v>0</v>
      </c>
    </row>
    <row r="6" spans="1:7" s="42" customFormat="1" ht="31.5" x14ac:dyDescent="0.25">
      <c r="A6" s="53" t="s">
        <v>57</v>
      </c>
      <c r="B6" s="54"/>
      <c r="C6" s="226" t="s">
        <v>148</v>
      </c>
      <c r="D6" s="55" t="s">
        <v>3</v>
      </c>
      <c r="E6" s="56"/>
      <c r="F6" s="240">
        <v>8</v>
      </c>
      <c r="G6" s="57">
        <f t="shared" si="0"/>
        <v>0</v>
      </c>
    </row>
    <row r="7" spans="1:7" s="42" customFormat="1" ht="78.75" x14ac:dyDescent="0.25">
      <c r="A7" s="53" t="s">
        <v>35</v>
      </c>
      <c r="B7" s="54"/>
      <c r="C7" s="1" t="s">
        <v>129</v>
      </c>
      <c r="D7" s="55" t="s">
        <v>38</v>
      </c>
      <c r="E7" s="58"/>
      <c r="F7" s="241">
        <v>170.4</v>
      </c>
      <c r="G7" s="57">
        <f t="shared" si="0"/>
        <v>0</v>
      </c>
    </row>
    <row r="8" spans="1:7" s="42" customFormat="1" ht="63" x14ac:dyDescent="0.25">
      <c r="A8" s="53" t="s">
        <v>58</v>
      </c>
      <c r="B8" s="54"/>
      <c r="C8" s="1" t="s">
        <v>130</v>
      </c>
      <c r="D8" s="55" t="s">
        <v>38</v>
      </c>
      <c r="E8" s="58"/>
      <c r="F8" s="240">
        <v>82.8</v>
      </c>
      <c r="G8" s="57">
        <f t="shared" si="0"/>
        <v>0</v>
      </c>
    </row>
    <row r="9" spans="1:7" s="42" customFormat="1" ht="31.5" x14ac:dyDescent="0.25">
      <c r="A9" s="53" t="s">
        <v>92</v>
      </c>
      <c r="B9" s="54"/>
      <c r="C9" s="1" t="s">
        <v>131</v>
      </c>
      <c r="D9" s="55" t="s">
        <v>49</v>
      </c>
      <c r="E9" s="56"/>
      <c r="F9" s="240">
        <v>1</v>
      </c>
      <c r="G9" s="57">
        <f t="shared" si="0"/>
        <v>0</v>
      </c>
    </row>
    <row r="10" spans="1:7" s="42" customFormat="1" x14ac:dyDescent="0.25">
      <c r="A10" s="53"/>
      <c r="B10" s="54"/>
      <c r="C10" s="1"/>
      <c r="D10" s="2"/>
      <c r="E10" s="56"/>
      <c r="F10" s="240"/>
      <c r="G10" s="57"/>
    </row>
    <row r="11" spans="1:7" s="42" customFormat="1" ht="47.25" x14ac:dyDescent="0.25">
      <c r="A11" s="196" t="s">
        <v>59</v>
      </c>
      <c r="B11" s="197"/>
      <c r="C11" s="1" t="s">
        <v>91</v>
      </c>
      <c r="D11" s="2" t="s">
        <v>3</v>
      </c>
      <c r="E11" s="207"/>
      <c r="F11" s="242">
        <v>3</v>
      </c>
      <c r="G11" s="195">
        <f t="shared" ref="G11:G24" si="1">F11*E11</f>
        <v>0</v>
      </c>
    </row>
    <row r="12" spans="1:7" s="42" customFormat="1" ht="63" x14ac:dyDescent="0.25">
      <c r="A12" s="196" t="s">
        <v>93</v>
      </c>
      <c r="B12" s="197"/>
      <c r="C12" s="1" t="s">
        <v>132</v>
      </c>
      <c r="D12" s="2" t="s">
        <v>3</v>
      </c>
      <c r="E12" s="207"/>
      <c r="F12" s="241">
        <v>4</v>
      </c>
      <c r="G12" s="195">
        <f t="shared" si="1"/>
        <v>0</v>
      </c>
    </row>
    <row r="13" spans="1:7" s="228" customFormat="1" ht="63" x14ac:dyDescent="0.25">
      <c r="A13" s="196" t="s">
        <v>60</v>
      </c>
      <c r="B13" s="197"/>
      <c r="C13" s="1" t="s">
        <v>144</v>
      </c>
      <c r="D13" s="2" t="s">
        <v>3</v>
      </c>
      <c r="E13" s="207"/>
      <c r="F13" s="242">
        <v>2</v>
      </c>
      <c r="G13" s="195">
        <f t="shared" si="1"/>
        <v>0</v>
      </c>
    </row>
    <row r="14" spans="1:7" s="42" customFormat="1" ht="47.25" x14ac:dyDescent="0.25">
      <c r="A14" s="196" t="s">
        <v>94</v>
      </c>
      <c r="B14" s="197"/>
      <c r="C14" s="1" t="s">
        <v>133</v>
      </c>
      <c r="D14" s="2" t="s">
        <v>3</v>
      </c>
      <c r="E14" s="207"/>
      <c r="F14" s="241">
        <v>6</v>
      </c>
      <c r="G14" s="195">
        <f t="shared" si="1"/>
        <v>0</v>
      </c>
    </row>
    <row r="15" spans="1:7" s="42" customFormat="1" ht="31.5" x14ac:dyDescent="0.25">
      <c r="A15" s="196" t="s">
        <v>95</v>
      </c>
      <c r="B15" s="197"/>
      <c r="C15" s="1" t="s">
        <v>134</v>
      </c>
      <c r="D15" s="2" t="s">
        <v>3</v>
      </c>
      <c r="E15" s="207"/>
      <c r="F15" s="241">
        <v>1</v>
      </c>
      <c r="G15" s="195">
        <f t="shared" si="1"/>
        <v>0</v>
      </c>
    </row>
    <row r="16" spans="1:7" s="42" customFormat="1" ht="47.25" x14ac:dyDescent="0.25">
      <c r="A16" s="196" t="s">
        <v>96</v>
      </c>
      <c r="B16" s="197"/>
      <c r="C16" s="1" t="s">
        <v>135</v>
      </c>
      <c r="D16" s="2" t="s">
        <v>3</v>
      </c>
      <c r="E16" s="207"/>
      <c r="F16" s="241">
        <v>1</v>
      </c>
      <c r="G16" s="195">
        <f t="shared" si="1"/>
        <v>0</v>
      </c>
    </row>
    <row r="17" spans="1:7" s="42" customFormat="1" ht="31.5" x14ac:dyDescent="0.25">
      <c r="A17" s="196" t="s">
        <v>97</v>
      </c>
      <c r="B17" s="197"/>
      <c r="C17" s="1" t="s">
        <v>136</v>
      </c>
      <c r="D17" s="2" t="s">
        <v>3</v>
      </c>
      <c r="E17" s="207"/>
      <c r="F17" s="241">
        <v>2</v>
      </c>
      <c r="G17" s="195">
        <f t="shared" si="1"/>
        <v>0</v>
      </c>
    </row>
    <row r="18" spans="1:7" s="42" customFormat="1" ht="47.25" x14ac:dyDescent="0.25">
      <c r="A18" s="196" t="s">
        <v>152</v>
      </c>
      <c r="B18" s="197"/>
      <c r="C18" s="1" t="s">
        <v>137</v>
      </c>
      <c r="D18" s="2" t="s">
        <v>38</v>
      </c>
      <c r="E18" s="207"/>
      <c r="F18" s="241">
        <v>50.4</v>
      </c>
      <c r="G18" s="195">
        <f t="shared" si="1"/>
        <v>0</v>
      </c>
    </row>
    <row r="19" spans="1:7" s="42" customFormat="1" ht="47.25" x14ac:dyDescent="0.25">
      <c r="A19" s="196" t="s">
        <v>153</v>
      </c>
      <c r="B19" s="197"/>
      <c r="C19" s="1" t="s">
        <v>140</v>
      </c>
      <c r="D19" s="2" t="s">
        <v>3</v>
      </c>
      <c r="E19" s="207"/>
      <c r="F19" s="241">
        <v>3</v>
      </c>
      <c r="G19" s="195">
        <f t="shared" si="1"/>
        <v>0</v>
      </c>
    </row>
    <row r="20" spans="1:7" s="42" customFormat="1" ht="31.5" x14ac:dyDescent="0.25">
      <c r="A20" s="196" t="s">
        <v>154</v>
      </c>
      <c r="B20" s="197"/>
      <c r="C20" s="1" t="s">
        <v>138</v>
      </c>
      <c r="D20" s="2" t="s">
        <v>3</v>
      </c>
      <c r="E20" s="207"/>
      <c r="F20" s="241">
        <v>50</v>
      </c>
      <c r="G20" s="195">
        <f t="shared" si="1"/>
        <v>0</v>
      </c>
    </row>
    <row r="21" spans="1:7" s="42" customFormat="1" ht="31.5" x14ac:dyDescent="0.25">
      <c r="A21" s="196" t="s">
        <v>155</v>
      </c>
      <c r="B21" s="197"/>
      <c r="C21" s="1" t="s">
        <v>139</v>
      </c>
      <c r="D21" s="2" t="s">
        <v>3</v>
      </c>
      <c r="E21" s="207"/>
      <c r="F21" s="241">
        <v>1</v>
      </c>
      <c r="G21" s="195">
        <f t="shared" si="1"/>
        <v>0</v>
      </c>
    </row>
    <row r="22" spans="1:7" s="42" customFormat="1" ht="47.25" x14ac:dyDescent="0.25">
      <c r="A22" s="196" t="s">
        <v>156</v>
      </c>
      <c r="B22" s="197"/>
      <c r="C22" s="1" t="s">
        <v>141</v>
      </c>
      <c r="D22" s="2" t="s">
        <v>3</v>
      </c>
      <c r="E22" s="207"/>
      <c r="F22" s="242">
        <v>2</v>
      </c>
      <c r="G22" s="195">
        <f t="shared" si="1"/>
        <v>0</v>
      </c>
    </row>
    <row r="23" spans="1:7" s="42" customFormat="1" ht="47.25" x14ac:dyDescent="0.25">
      <c r="A23" s="196" t="s">
        <v>157</v>
      </c>
      <c r="B23" s="197"/>
      <c r="C23" s="1" t="s">
        <v>142</v>
      </c>
      <c r="D23" s="2" t="s">
        <v>38</v>
      </c>
      <c r="E23" s="207"/>
      <c r="F23" s="241">
        <v>70</v>
      </c>
      <c r="G23" s="195">
        <f t="shared" si="1"/>
        <v>0</v>
      </c>
    </row>
    <row r="24" spans="1:7" s="42" customFormat="1" ht="31.5" x14ac:dyDescent="0.25">
      <c r="A24" s="196" t="s">
        <v>158</v>
      </c>
      <c r="B24" s="197"/>
      <c r="C24" s="1" t="s">
        <v>143</v>
      </c>
      <c r="D24" s="2" t="s">
        <v>3</v>
      </c>
      <c r="E24" s="207"/>
      <c r="F24" s="243">
        <v>4</v>
      </c>
      <c r="G24" s="195">
        <f t="shared" si="1"/>
        <v>0</v>
      </c>
    </row>
    <row r="25" spans="1:7" s="42" customFormat="1" x14ac:dyDescent="0.25">
      <c r="A25" s="53"/>
      <c r="B25" s="54"/>
      <c r="C25" s="1"/>
      <c r="D25" s="2"/>
      <c r="E25" s="207"/>
      <c r="F25" s="241"/>
      <c r="G25" s="195"/>
    </row>
    <row r="26" spans="1:7" s="42" customFormat="1" x14ac:dyDescent="0.25">
      <c r="A26" s="53"/>
      <c r="B26" s="54"/>
      <c r="C26" s="1"/>
      <c r="D26" s="2"/>
      <c r="E26" s="207"/>
      <c r="F26" s="241"/>
      <c r="G26" s="195"/>
    </row>
    <row r="27" spans="1:7" s="42" customFormat="1" x14ac:dyDescent="0.25">
      <c r="A27" s="53"/>
      <c r="B27" s="54"/>
      <c r="C27" s="28" t="s">
        <v>47</v>
      </c>
      <c r="D27" s="55"/>
      <c r="E27" s="56"/>
      <c r="F27" s="240"/>
      <c r="G27" s="57"/>
    </row>
    <row r="28" spans="1:7" s="42" customFormat="1" ht="63" x14ac:dyDescent="0.25">
      <c r="A28" s="53"/>
      <c r="B28" s="54"/>
      <c r="C28" s="208" t="s">
        <v>126</v>
      </c>
      <c r="D28" s="55"/>
      <c r="E28" s="56"/>
      <c r="F28" s="240"/>
      <c r="G28" s="57"/>
    </row>
    <row r="29" spans="1:7" s="42" customFormat="1" x14ac:dyDescent="0.25">
      <c r="A29" s="59"/>
      <c r="B29" s="69"/>
      <c r="C29" s="3"/>
      <c r="D29" s="70"/>
      <c r="E29" s="56"/>
      <c r="F29" s="240"/>
      <c r="G29" s="57"/>
    </row>
    <row r="30" spans="1:7" s="42" customFormat="1" ht="189.75" thickBot="1" x14ac:dyDescent="0.3">
      <c r="A30" s="60"/>
      <c r="B30" s="61"/>
      <c r="C30" s="227" t="s">
        <v>127</v>
      </c>
      <c r="D30" s="62"/>
      <c r="E30" s="63"/>
      <c r="F30" s="244"/>
      <c r="G30" s="64"/>
    </row>
    <row r="31" spans="1:7" s="36" customFormat="1" ht="16.5" thickTop="1" x14ac:dyDescent="0.25">
      <c r="E31" s="65"/>
      <c r="F31" s="245"/>
      <c r="G31" s="65"/>
    </row>
    <row r="36" spans="5:7" x14ac:dyDescent="0.25">
      <c r="E36" s="66"/>
      <c r="G36" s="66"/>
    </row>
    <row r="37" spans="5:7" x14ac:dyDescent="0.25">
      <c r="E37" s="66"/>
      <c r="G37" s="66"/>
    </row>
    <row r="38" spans="5:7" x14ac:dyDescent="0.25">
      <c r="E38" s="66"/>
      <c r="G38" s="66"/>
    </row>
    <row r="39" spans="5:7" x14ac:dyDescent="0.25">
      <c r="E39" s="66"/>
      <c r="G39" s="66"/>
    </row>
    <row r="40" spans="5:7" x14ac:dyDescent="0.25">
      <c r="E40" s="66"/>
      <c r="G40" s="66"/>
    </row>
    <row r="41" spans="5:7" x14ac:dyDescent="0.25">
      <c r="E41" s="66"/>
      <c r="G41" s="66"/>
    </row>
    <row r="42" spans="5:7" x14ac:dyDescent="0.25">
      <c r="E42" s="66"/>
      <c r="G42" s="66"/>
    </row>
    <row r="43" spans="5:7" x14ac:dyDescent="0.25">
      <c r="E43" s="66"/>
      <c r="G43" s="66"/>
    </row>
    <row r="44" spans="5:7" x14ac:dyDescent="0.25">
      <c r="E44" s="66"/>
      <c r="G44" s="66"/>
    </row>
    <row r="45" spans="5:7" x14ac:dyDescent="0.25">
      <c r="E45" s="66"/>
      <c r="G45" s="66"/>
    </row>
  </sheetData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zoomScaleNormal="100" workbookViewId="0">
      <pane ySplit="3" topLeftCell="A4" activePane="bottomLeft" state="frozen"/>
      <selection activeCell="F13" sqref="F13"/>
      <selection pane="bottomLeft" activeCell="L9" sqref="L9"/>
    </sheetView>
  </sheetViews>
  <sheetFormatPr defaultRowHeight="15.75" x14ac:dyDescent="0.25"/>
  <cols>
    <col min="1" max="1" width="7.5" style="101" bestFit="1" customWidth="1"/>
    <col min="2" max="2" width="8.25" style="101" bestFit="1" customWidth="1"/>
    <col min="3" max="3" width="75.875" style="101" bestFit="1" customWidth="1"/>
    <col min="4" max="4" width="7.875" style="101" customWidth="1"/>
    <col min="5" max="5" width="10.375" style="102" bestFit="1" customWidth="1"/>
    <col min="6" max="6" width="7.375" style="255" bestFit="1" customWidth="1"/>
    <col min="7" max="7" width="11.75" style="102" bestFit="1" customWidth="1"/>
    <col min="8" max="16384" width="9" style="101"/>
  </cols>
  <sheetData>
    <row r="1" spans="1:7" s="77" customFormat="1" ht="33" thickTop="1" thickBot="1" x14ac:dyDescent="0.3">
      <c r="A1" s="72" t="s">
        <v>17</v>
      </c>
      <c r="B1" s="73" t="s">
        <v>0</v>
      </c>
      <c r="C1" s="74" t="s">
        <v>1</v>
      </c>
      <c r="D1" s="73" t="s">
        <v>2</v>
      </c>
      <c r="E1" s="75" t="s">
        <v>18</v>
      </c>
      <c r="F1" s="247" t="s">
        <v>16</v>
      </c>
      <c r="G1" s="76" t="s">
        <v>19</v>
      </c>
    </row>
    <row r="2" spans="1:7" s="83" customFormat="1" ht="17.25" thickTop="1" thickBot="1" x14ac:dyDescent="0.3">
      <c r="A2" s="78" t="s">
        <v>13</v>
      </c>
      <c r="B2" s="79"/>
      <c r="C2" s="80" t="s">
        <v>40</v>
      </c>
      <c r="D2" s="81"/>
      <c r="E2" s="81"/>
      <c r="F2" s="248"/>
      <c r="G2" s="82"/>
    </row>
    <row r="3" spans="1:7" s="83" customFormat="1" ht="16.5" thickBot="1" x14ac:dyDescent="0.3">
      <c r="A3" s="84"/>
      <c r="B3" s="85"/>
      <c r="C3" s="86" t="s">
        <v>20</v>
      </c>
      <c r="D3" s="87"/>
      <c r="E3" s="87"/>
      <c r="F3" s="249"/>
      <c r="G3" s="88">
        <f>SUM(G4:G35)</f>
        <v>0</v>
      </c>
    </row>
    <row r="4" spans="1:7" s="95" customFormat="1" ht="16.5" thickTop="1" x14ac:dyDescent="0.25">
      <c r="A4" s="89"/>
      <c r="B4" s="90"/>
      <c r="C4" s="91"/>
      <c r="D4" s="92"/>
      <c r="E4" s="93"/>
      <c r="F4" s="250"/>
      <c r="G4" s="94"/>
    </row>
    <row r="5" spans="1:7" s="83" customFormat="1" ht="47.25" x14ac:dyDescent="0.25">
      <c r="A5" s="196" t="s">
        <v>183</v>
      </c>
      <c r="B5" s="90"/>
      <c r="C5" s="1" t="s">
        <v>145</v>
      </c>
      <c r="D5" s="96" t="s">
        <v>38</v>
      </c>
      <c r="E5" s="97"/>
      <c r="F5" s="250">
        <v>36.036000000000001</v>
      </c>
      <c r="G5" s="98">
        <f t="shared" ref="G5:G21" si="0">F5*E5</f>
        <v>0</v>
      </c>
    </row>
    <row r="6" spans="1:7" s="83" customFormat="1" ht="47.25" x14ac:dyDescent="0.25">
      <c r="A6" s="196" t="s">
        <v>184</v>
      </c>
      <c r="B6" s="90"/>
      <c r="C6" s="1" t="s">
        <v>146</v>
      </c>
      <c r="D6" s="96" t="s">
        <v>38</v>
      </c>
      <c r="E6" s="97"/>
      <c r="F6" s="250">
        <v>11.25</v>
      </c>
      <c r="G6" s="98">
        <f t="shared" si="0"/>
        <v>0</v>
      </c>
    </row>
    <row r="7" spans="1:7" s="83" customFormat="1" x14ac:dyDescent="0.25">
      <c r="A7" s="196" t="s">
        <v>185</v>
      </c>
      <c r="B7" s="90"/>
      <c r="C7" s="1" t="s">
        <v>147</v>
      </c>
      <c r="D7" s="96" t="s">
        <v>3</v>
      </c>
      <c r="E7" s="97"/>
      <c r="F7" s="250">
        <v>8</v>
      </c>
      <c r="G7" s="98">
        <f t="shared" si="0"/>
        <v>0</v>
      </c>
    </row>
    <row r="8" spans="1:7" s="83" customFormat="1" ht="31.5" x14ac:dyDescent="0.25">
      <c r="A8" s="196" t="s">
        <v>186</v>
      </c>
      <c r="B8" s="90"/>
      <c r="C8" s="3" t="s">
        <v>149</v>
      </c>
      <c r="D8" s="99" t="s">
        <v>38</v>
      </c>
      <c r="E8" s="100"/>
      <c r="F8" s="251">
        <v>86.94</v>
      </c>
      <c r="G8" s="98">
        <f t="shared" si="0"/>
        <v>0</v>
      </c>
    </row>
    <row r="9" spans="1:7" s="83" customFormat="1" ht="47.25" x14ac:dyDescent="0.25">
      <c r="A9" s="196" t="s">
        <v>36</v>
      </c>
      <c r="B9" s="128"/>
      <c r="C9" s="1" t="s">
        <v>150</v>
      </c>
      <c r="D9" s="96" t="s">
        <v>38</v>
      </c>
      <c r="E9" s="97"/>
      <c r="F9" s="252">
        <v>178.92000000000002</v>
      </c>
      <c r="G9" s="98">
        <f t="shared" si="0"/>
        <v>0</v>
      </c>
    </row>
    <row r="10" spans="1:7" s="83" customFormat="1" ht="47.25" x14ac:dyDescent="0.25">
      <c r="A10" s="196" t="s">
        <v>61</v>
      </c>
      <c r="B10" s="128"/>
      <c r="C10" s="129" t="s">
        <v>84</v>
      </c>
      <c r="D10" s="99" t="s">
        <v>49</v>
      </c>
      <c r="E10" s="100"/>
      <c r="F10" s="251">
        <v>1</v>
      </c>
      <c r="G10" s="98">
        <f t="shared" si="0"/>
        <v>0</v>
      </c>
    </row>
    <row r="11" spans="1:7" s="83" customFormat="1" ht="47.25" x14ac:dyDescent="0.25">
      <c r="A11" s="196" t="s">
        <v>62</v>
      </c>
      <c r="B11" s="192"/>
      <c r="C11" s="1" t="s">
        <v>151</v>
      </c>
      <c r="D11" s="2" t="s">
        <v>3</v>
      </c>
      <c r="E11" s="207"/>
      <c r="F11" s="243">
        <v>2</v>
      </c>
      <c r="G11" s="98">
        <f t="shared" si="0"/>
        <v>0</v>
      </c>
    </row>
    <row r="12" spans="1:7" s="83" customFormat="1" ht="47.25" x14ac:dyDescent="0.25">
      <c r="A12" s="196" t="s">
        <v>160</v>
      </c>
      <c r="B12" s="192"/>
      <c r="C12" s="1" t="s">
        <v>159</v>
      </c>
      <c r="D12" s="2" t="s">
        <v>3</v>
      </c>
      <c r="E12" s="207"/>
      <c r="F12" s="241">
        <v>3</v>
      </c>
      <c r="G12" s="98">
        <f t="shared" si="0"/>
        <v>0</v>
      </c>
    </row>
    <row r="13" spans="1:7" s="83" customFormat="1" ht="47.25" x14ac:dyDescent="0.25">
      <c r="A13" s="196" t="s">
        <v>161</v>
      </c>
      <c r="B13" s="192"/>
      <c r="C13" s="1" t="s">
        <v>168</v>
      </c>
      <c r="D13" s="2" t="s">
        <v>3</v>
      </c>
      <c r="E13" s="207"/>
      <c r="F13" s="241">
        <v>1</v>
      </c>
      <c r="G13" s="98">
        <f t="shared" si="0"/>
        <v>0</v>
      </c>
    </row>
    <row r="14" spans="1:7" s="83" customFormat="1" ht="31.5" x14ac:dyDescent="0.25">
      <c r="A14" s="196" t="s">
        <v>63</v>
      </c>
      <c r="B14" s="192"/>
      <c r="C14" s="1" t="s">
        <v>169</v>
      </c>
      <c r="D14" s="2" t="s">
        <v>3</v>
      </c>
      <c r="E14" s="207"/>
      <c r="F14" s="241">
        <v>1</v>
      </c>
      <c r="G14" s="98">
        <f t="shared" si="0"/>
        <v>0</v>
      </c>
    </row>
    <row r="15" spans="1:7" s="83" customFormat="1" ht="31.5" x14ac:dyDescent="0.25">
      <c r="A15" s="196" t="s">
        <v>162</v>
      </c>
      <c r="B15" s="192"/>
      <c r="C15" s="1" t="s">
        <v>172</v>
      </c>
      <c r="D15" s="2" t="s">
        <v>3</v>
      </c>
      <c r="E15" s="207"/>
      <c r="F15" s="241">
        <v>2</v>
      </c>
      <c r="G15" s="98">
        <f t="shared" si="0"/>
        <v>0</v>
      </c>
    </row>
    <row r="16" spans="1:7" s="83" customFormat="1" ht="31.5" x14ac:dyDescent="0.25">
      <c r="A16" s="196" t="s">
        <v>163</v>
      </c>
      <c r="B16" s="192"/>
      <c r="C16" s="1" t="s">
        <v>170</v>
      </c>
      <c r="D16" s="2" t="s">
        <v>3</v>
      </c>
      <c r="E16" s="207"/>
      <c r="F16" s="241">
        <v>4</v>
      </c>
      <c r="G16" s="98">
        <f t="shared" si="0"/>
        <v>0</v>
      </c>
    </row>
    <row r="17" spans="1:7" s="83" customFormat="1" ht="31.5" x14ac:dyDescent="0.25">
      <c r="A17" s="196" t="s">
        <v>164</v>
      </c>
      <c r="B17" s="192"/>
      <c r="C17" s="1" t="s">
        <v>171</v>
      </c>
      <c r="D17" s="2" t="s">
        <v>3</v>
      </c>
      <c r="E17" s="207"/>
      <c r="F17" s="241">
        <v>4</v>
      </c>
      <c r="G17" s="98">
        <f t="shared" si="0"/>
        <v>0</v>
      </c>
    </row>
    <row r="18" spans="1:7" s="83" customFormat="1" ht="31.5" x14ac:dyDescent="0.25">
      <c r="A18" s="196" t="s">
        <v>165</v>
      </c>
      <c r="B18" s="192"/>
      <c r="C18" s="1" t="s">
        <v>173</v>
      </c>
      <c r="D18" s="2" t="s">
        <v>3</v>
      </c>
      <c r="E18" s="207"/>
      <c r="F18" s="243">
        <v>2</v>
      </c>
      <c r="G18" s="98">
        <f t="shared" si="0"/>
        <v>0</v>
      </c>
    </row>
    <row r="19" spans="1:7" s="83" customFormat="1" ht="31.5" x14ac:dyDescent="0.25">
      <c r="A19" s="196" t="s">
        <v>166</v>
      </c>
      <c r="B19" s="192"/>
      <c r="C19" s="1" t="s">
        <v>174</v>
      </c>
      <c r="D19" s="2" t="s">
        <v>3</v>
      </c>
      <c r="E19" s="207"/>
      <c r="F19" s="243">
        <v>2</v>
      </c>
      <c r="G19" s="98">
        <f t="shared" si="0"/>
        <v>0</v>
      </c>
    </row>
    <row r="20" spans="1:7" s="83" customFormat="1" ht="63" x14ac:dyDescent="0.25">
      <c r="A20" s="196" t="s">
        <v>64</v>
      </c>
      <c r="B20" s="192"/>
      <c r="C20" s="1" t="s">
        <v>175</v>
      </c>
      <c r="D20" s="2" t="s">
        <v>3</v>
      </c>
      <c r="E20" s="207"/>
      <c r="F20" s="243">
        <v>2</v>
      </c>
      <c r="G20" s="98">
        <f t="shared" si="0"/>
        <v>0</v>
      </c>
    </row>
    <row r="21" spans="1:7" s="83" customFormat="1" ht="47.25" x14ac:dyDescent="0.25">
      <c r="A21" s="196" t="s">
        <v>167</v>
      </c>
      <c r="B21" s="192"/>
      <c r="C21" s="1" t="s">
        <v>176</v>
      </c>
      <c r="D21" s="2" t="s">
        <v>3</v>
      </c>
      <c r="E21" s="207"/>
      <c r="F21" s="243">
        <v>4</v>
      </c>
      <c r="G21" s="98">
        <f t="shared" si="0"/>
        <v>0</v>
      </c>
    </row>
    <row r="22" spans="1:7" s="83" customFormat="1" x14ac:dyDescent="0.25">
      <c r="A22" s="127"/>
      <c r="B22" s="229"/>
      <c r="C22" s="3"/>
      <c r="D22" s="99"/>
      <c r="E22" s="100"/>
      <c r="F22" s="251"/>
      <c r="G22" s="130"/>
    </row>
    <row r="23" spans="1:7" s="83" customFormat="1" x14ac:dyDescent="0.25">
      <c r="A23" s="127"/>
      <c r="B23" s="229"/>
      <c r="C23" s="3"/>
      <c r="D23" s="99"/>
      <c r="E23" s="100"/>
      <c r="F23" s="251"/>
      <c r="G23" s="130"/>
    </row>
    <row r="24" spans="1:7" s="83" customFormat="1" x14ac:dyDescent="0.25">
      <c r="A24" s="127"/>
      <c r="B24" s="229"/>
      <c r="C24" s="28" t="s">
        <v>47</v>
      </c>
      <c r="D24" s="99"/>
      <c r="E24" s="100"/>
      <c r="F24" s="251"/>
      <c r="G24" s="130"/>
    </row>
    <row r="25" spans="1:7" s="83" customFormat="1" ht="63" x14ac:dyDescent="0.25">
      <c r="A25" s="127"/>
      <c r="B25" s="229"/>
      <c r="C25" s="208" t="s">
        <v>126</v>
      </c>
      <c r="D25" s="99"/>
      <c r="E25" s="100"/>
      <c r="F25" s="251"/>
      <c r="G25" s="130"/>
    </row>
    <row r="26" spans="1:7" s="83" customFormat="1" x14ac:dyDescent="0.25">
      <c r="A26" s="127"/>
      <c r="B26" s="229"/>
      <c r="C26" s="3"/>
      <c r="D26" s="99"/>
      <c r="E26" s="100"/>
      <c r="F26" s="251"/>
      <c r="G26" s="130"/>
    </row>
    <row r="27" spans="1:7" s="83" customFormat="1" ht="189" x14ac:dyDescent="0.25">
      <c r="A27" s="127"/>
      <c r="B27" s="229"/>
      <c r="C27" s="208" t="s">
        <v>127</v>
      </c>
      <c r="D27" s="99"/>
      <c r="E27" s="100"/>
      <c r="F27" s="251"/>
      <c r="G27" s="130"/>
    </row>
    <row r="28" spans="1:7" s="83" customFormat="1" x14ac:dyDescent="0.25">
      <c r="A28" s="127"/>
      <c r="B28" s="229"/>
      <c r="C28" s="3"/>
      <c r="D28" s="99"/>
      <c r="E28" s="100"/>
      <c r="F28" s="251"/>
      <c r="G28" s="130"/>
    </row>
    <row r="29" spans="1:7" s="83" customFormat="1" x14ac:dyDescent="0.25">
      <c r="A29" s="127"/>
      <c r="B29" s="229"/>
      <c r="C29" s="3"/>
      <c r="D29" s="99"/>
      <c r="E29" s="100"/>
      <c r="F29" s="251"/>
      <c r="G29" s="130"/>
    </row>
    <row r="30" spans="1:7" s="83" customFormat="1" x14ac:dyDescent="0.25">
      <c r="A30" s="127"/>
      <c r="B30" s="229"/>
      <c r="C30" s="3"/>
      <c r="D30" s="99"/>
      <c r="E30" s="100"/>
      <c r="F30" s="251"/>
      <c r="G30" s="130"/>
    </row>
    <row r="31" spans="1:7" s="83" customFormat="1" x14ac:dyDescent="0.25">
      <c r="A31" s="131"/>
      <c r="B31" s="132"/>
      <c r="C31" s="28"/>
      <c r="D31" s="99"/>
      <c r="E31" s="100"/>
      <c r="F31" s="251"/>
      <c r="G31" s="130"/>
    </row>
    <row r="32" spans="1:7" s="83" customFormat="1" x14ac:dyDescent="0.25">
      <c r="A32" s="131"/>
      <c r="B32" s="132"/>
      <c r="C32" s="3"/>
      <c r="D32" s="99"/>
      <c r="E32" s="100"/>
      <c r="F32" s="251"/>
      <c r="G32" s="130"/>
    </row>
    <row r="33" spans="1:7" s="83" customFormat="1" x14ac:dyDescent="0.25">
      <c r="A33" s="131"/>
      <c r="B33" s="139"/>
      <c r="C33" s="71"/>
      <c r="D33" s="140"/>
      <c r="E33" s="100"/>
      <c r="F33" s="251"/>
      <c r="G33" s="130"/>
    </row>
    <row r="34" spans="1:7" s="83" customFormat="1" x14ac:dyDescent="0.25">
      <c r="A34" s="131"/>
      <c r="B34" s="139"/>
      <c r="C34" s="71"/>
      <c r="D34" s="140"/>
      <c r="E34" s="100"/>
      <c r="F34" s="251"/>
      <c r="G34" s="130"/>
    </row>
    <row r="35" spans="1:7" s="83" customFormat="1" ht="16.5" thickBot="1" x14ac:dyDescent="0.3">
      <c r="A35" s="133"/>
      <c r="B35" s="134"/>
      <c r="C35" s="141"/>
      <c r="D35" s="135"/>
      <c r="E35" s="136"/>
      <c r="F35" s="253"/>
      <c r="G35" s="137"/>
    </row>
    <row r="36" spans="1:7" s="77" customFormat="1" ht="16.5" thickTop="1" x14ac:dyDescent="0.25">
      <c r="E36" s="138"/>
      <c r="F36" s="254"/>
      <c r="G36" s="138"/>
    </row>
    <row r="37" spans="1:7" s="77" customFormat="1" x14ac:dyDescent="0.25">
      <c r="E37" s="138"/>
      <c r="F37" s="254"/>
      <c r="G37" s="138"/>
    </row>
    <row r="38" spans="1:7" s="77" customFormat="1" x14ac:dyDescent="0.25">
      <c r="E38" s="138"/>
      <c r="F38" s="254"/>
      <c r="G38" s="138"/>
    </row>
    <row r="39" spans="1:7" s="77" customFormat="1" x14ac:dyDescent="0.25">
      <c r="E39" s="138"/>
      <c r="F39" s="254"/>
      <c r="G39" s="138"/>
    </row>
  </sheetData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workbookViewId="0">
      <selection activeCell="E4" sqref="E4:E7"/>
    </sheetView>
  </sheetViews>
  <sheetFormatPr defaultRowHeight="15.75" x14ac:dyDescent="0.25"/>
  <cols>
    <col min="1" max="1" width="7.5" style="124" bestFit="1" customWidth="1"/>
    <col min="2" max="2" width="8.25" style="124" bestFit="1" customWidth="1"/>
    <col min="3" max="3" width="75.875" style="124" bestFit="1" customWidth="1"/>
    <col min="4" max="4" width="7.875" style="124" customWidth="1"/>
    <col min="5" max="5" width="10.375" style="125" bestFit="1" customWidth="1"/>
    <col min="6" max="6" width="7.375" style="264" bestFit="1" customWidth="1"/>
    <col min="7" max="7" width="11.75" style="125" bestFit="1" customWidth="1"/>
    <col min="8" max="16384" width="9" style="124"/>
  </cols>
  <sheetData>
    <row r="1" spans="1:7" s="112" customFormat="1" ht="33" thickTop="1" thickBot="1" x14ac:dyDescent="0.3">
      <c r="A1" s="107" t="s">
        <v>17</v>
      </c>
      <c r="B1" s="108" t="s">
        <v>0</v>
      </c>
      <c r="C1" s="109" t="s">
        <v>1</v>
      </c>
      <c r="D1" s="108" t="s">
        <v>2</v>
      </c>
      <c r="E1" s="110" t="s">
        <v>18</v>
      </c>
      <c r="F1" s="256" t="s">
        <v>16</v>
      </c>
      <c r="G1" s="111" t="s">
        <v>19</v>
      </c>
    </row>
    <row r="2" spans="1:7" s="118" customFormat="1" ht="17.25" thickTop="1" thickBot="1" x14ac:dyDescent="0.3">
      <c r="A2" s="113" t="s">
        <v>14</v>
      </c>
      <c r="B2" s="114"/>
      <c r="C2" s="115" t="s">
        <v>42</v>
      </c>
      <c r="D2" s="116"/>
      <c r="E2" s="116"/>
      <c r="F2" s="257"/>
      <c r="G2" s="117"/>
    </row>
    <row r="3" spans="1:7" s="118" customFormat="1" ht="16.5" thickBot="1" x14ac:dyDescent="0.3">
      <c r="A3" s="119"/>
      <c r="B3" s="120"/>
      <c r="C3" s="121" t="s">
        <v>20</v>
      </c>
      <c r="D3" s="122"/>
      <c r="E3" s="122"/>
      <c r="F3" s="258"/>
      <c r="G3" s="123">
        <f>SUM(G4:G11)</f>
        <v>0</v>
      </c>
    </row>
    <row r="4" spans="1:7" s="118" customFormat="1" ht="48" thickTop="1" x14ac:dyDescent="0.25">
      <c r="A4" s="201" t="s">
        <v>77</v>
      </c>
      <c r="B4" s="230"/>
      <c r="C4" s="231" t="s">
        <v>177</v>
      </c>
      <c r="D4" s="232" t="s">
        <v>3</v>
      </c>
      <c r="E4" s="203"/>
      <c r="F4" s="259">
        <v>4</v>
      </c>
      <c r="G4" s="233">
        <f t="shared" ref="G4:G6" si="0">F4*E4</f>
        <v>0</v>
      </c>
    </row>
    <row r="5" spans="1:7" s="118" customFormat="1" x14ac:dyDescent="0.25">
      <c r="A5" s="201" t="s">
        <v>78</v>
      </c>
      <c r="B5" s="230"/>
      <c r="C5" s="231" t="s">
        <v>178</v>
      </c>
      <c r="D5" s="232" t="s">
        <v>179</v>
      </c>
      <c r="E5" s="234"/>
      <c r="F5" s="259">
        <v>0.5</v>
      </c>
      <c r="G5" s="233">
        <f t="shared" si="0"/>
        <v>0</v>
      </c>
    </row>
    <row r="6" spans="1:7" s="118" customFormat="1" ht="31.5" x14ac:dyDescent="0.25">
      <c r="A6" s="201" t="s">
        <v>180</v>
      </c>
      <c r="B6" s="103"/>
      <c r="C6" s="104" t="s">
        <v>181</v>
      </c>
      <c r="D6" s="105" t="s">
        <v>182</v>
      </c>
      <c r="E6" s="235"/>
      <c r="F6" s="260">
        <v>0</v>
      </c>
      <c r="G6" s="233">
        <f t="shared" si="0"/>
        <v>0</v>
      </c>
    </row>
    <row r="7" spans="1:7" s="118" customFormat="1" x14ac:dyDescent="0.25">
      <c r="A7" s="142"/>
      <c r="B7" s="143"/>
      <c r="C7" s="144"/>
      <c r="D7" s="145"/>
      <c r="E7" s="146"/>
      <c r="F7" s="261"/>
      <c r="G7" s="147"/>
    </row>
    <row r="8" spans="1:7" s="118" customFormat="1" x14ac:dyDescent="0.25">
      <c r="A8" s="142"/>
      <c r="B8" s="143"/>
      <c r="C8" s="144"/>
      <c r="D8" s="145"/>
      <c r="E8" s="146"/>
      <c r="F8" s="261"/>
      <c r="G8" s="147"/>
    </row>
    <row r="9" spans="1:7" s="112" customFormat="1" x14ac:dyDescent="0.25">
      <c r="A9" s="142"/>
      <c r="B9" s="143"/>
      <c r="C9" s="144"/>
      <c r="D9" s="145"/>
      <c r="E9" s="146"/>
      <c r="F9" s="261"/>
      <c r="G9" s="147"/>
    </row>
    <row r="10" spans="1:7" s="112" customFormat="1" x14ac:dyDescent="0.25">
      <c r="A10" s="142"/>
      <c r="B10" s="143"/>
      <c r="C10" s="1"/>
      <c r="D10" s="145"/>
      <c r="E10" s="146"/>
      <c r="F10" s="261"/>
      <c r="G10" s="147"/>
    </row>
    <row r="11" spans="1:7" s="112" customFormat="1" ht="16.5" thickBot="1" x14ac:dyDescent="0.3">
      <c r="A11" s="178"/>
      <c r="B11" s="179"/>
      <c r="C11" s="180"/>
      <c r="D11" s="181"/>
      <c r="E11" s="182"/>
      <c r="F11" s="262"/>
      <c r="G11" s="183"/>
    </row>
    <row r="12" spans="1:7" s="112" customFormat="1" ht="16.5" thickTop="1" x14ac:dyDescent="0.25">
      <c r="E12" s="184"/>
      <c r="F12" s="263"/>
      <c r="G12" s="184"/>
    </row>
  </sheetData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zoomScaleNormal="100" workbookViewId="0">
      <pane ySplit="3" topLeftCell="A4" activePane="bottomLeft" state="frozen"/>
      <selection activeCell="F13" sqref="F13"/>
      <selection pane="bottomLeft" activeCell="D5" sqref="D5"/>
    </sheetView>
  </sheetViews>
  <sheetFormatPr defaultRowHeight="15.75" x14ac:dyDescent="0.25"/>
  <cols>
    <col min="1" max="1" width="7.5" style="124" bestFit="1" customWidth="1"/>
    <col min="2" max="2" width="8.25" style="124" bestFit="1" customWidth="1"/>
    <col min="3" max="3" width="75.875" style="124" bestFit="1" customWidth="1"/>
    <col min="4" max="4" width="7.875" style="124" customWidth="1"/>
    <col min="5" max="5" width="10.375" style="125" bestFit="1" customWidth="1"/>
    <col min="6" max="6" width="7.375" style="264" bestFit="1" customWidth="1"/>
    <col min="7" max="7" width="11.75" style="125" bestFit="1" customWidth="1"/>
    <col min="8" max="16384" width="9" style="124"/>
  </cols>
  <sheetData>
    <row r="1" spans="1:7" s="112" customFormat="1" ht="33" thickTop="1" thickBot="1" x14ac:dyDescent="0.3">
      <c r="A1" s="107" t="s">
        <v>17</v>
      </c>
      <c r="B1" s="108" t="s">
        <v>0</v>
      </c>
      <c r="C1" s="109" t="s">
        <v>1</v>
      </c>
      <c r="D1" s="108" t="s">
        <v>2</v>
      </c>
      <c r="E1" s="110" t="s">
        <v>18</v>
      </c>
      <c r="F1" s="256" t="s">
        <v>16</v>
      </c>
      <c r="G1" s="111" t="s">
        <v>19</v>
      </c>
    </row>
    <row r="2" spans="1:7" s="118" customFormat="1" ht="17.25" thickTop="1" thickBot="1" x14ac:dyDescent="0.3">
      <c r="A2" s="11" t="s">
        <v>15</v>
      </c>
      <c r="B2" s="114"/>
      <c r="C2" s="115" t="s">
        <v>42</v>
      </c>
      <c r="D2" s="116"/>
      <c r="E2" s="116"/>
      <c r="F2" s="257"/>
      <c r="G2" s="117"/>
    </row>
    <row r="3" spans="1:7" s="118" customFormat="1" ht="16.5" thickBot="1" x14ac:dyDescent="0.3">
      <c r="A3" s="119"/>
      <c r="B3" s="120"/>
      <c r="C3" s="121" t="s">
        <v>20</v>
      </c>
      <c r="D3" s="122"/>
      <c r="E3" s="122"/>
      <c r="F3" s="258"/>
      <c r="G3" s="123">
        <f>SUM(G4:G11)</f>
        <v>0</v>
      </c>
    </row>
    <row r="4" spans="1:7" s="118" customFormat="1" ht="32.25" thickTop="1" x14ac:dyDescent="0.25">
      <c r="A4" s="142" t="s">
        <v>77</v>
      </c>
      <c r="B4" s="143"/>
      <c r="C4" s="144" t="s">
        <v>87</v>
      </c>
      <c r="D4" s="145" t="s">
        <v>41</v>
      </c>
      <c r="E4" s="146"/>
      <c r="F4" s="261">
        <v>16</v>
      </c>
      <c r="G4" s="147">
        <f t="shared" ref="G4:G8" si="0">F4*E4</f>
        <v>0</v>
      </c>
    </row>
    <row r="5" spans="1:7" s="118" customFormat="1" ht="47.25" x14ac:dyDescent="0.25">
      <c r="A5" s="142" t="s">
        <v>78</v>
      </c>
      <c r="B5" s="143"/>
      <c r="C5" s="144" t="s">
        <v>88</v>
      </c>
      <c r="D5" s="2" t="s">
        <v>3</v>
      </c>
      <c r="E5" s="146"/>
      <c r="F5" s="261">
        <v>1</v>
      </c>
      <c r="G5" s="147">
        <f t="shared" si="0"/>
        <v>0</v>
      </c>
    </row>
    <row r="6" spans="1:7" s="118" customFormat="1" ht="31.5" x14ac:dyDescent="0.25">
      <c r="A6" s="142" t="s">
        <v>180</v>
      </c>
      <c r="B6" s="143"/>
      <c r="C6" s="1" t="s">
        <v>98</v>
      </c>
      <c r="D6" s="145" t="s">
        <v>3</v>
      </c>
      <c r="E6" s="146"/>
      <c r="F6" s="261">
        <v>1</v>
      </c>
      <c r="G6" s="147">
        <f t="shared" si="0"/>
        <v>0</v>
      </c>
    </row>
    <row r="7" spans="1:7" s="118" customFormat="1" ht="63" x14ac:dyDescent="0.25">
      <c r="A7" s="142" t="s">
        <v>79</v>
      </c>
      <c r="B7" s="143"/>
      <c r="C7" s="144" t="s">
        <v>89</v>
      </c>
      <c r="D7" s="145" t="s">
        <v>41</v>
      </c>
      <c r="E7" s="146"/>
      <c r="F7" s="261">
        <v>16</v>
      </c>
      <c r="G7" s="147">
        <f t="shared" si="0"/>
        <v>0</v>
      </c>
    </row>
    <row r="8" spans="1:7" s="118" customFormat="1" ht="31.5" x14ac:dyDescent="0.25">
      <c r="A8" s="142" t="s">
        <v>188</v>
      </c>
      <c r="B8" s="143"/>
      <c r="C8" s="144" t="s">
        <v>90</v>
      </c>
      <c r="D8" s="145" t="s">
        <v>41</v>
      </c>
      <c r="E8" s="146"/>
      <c r="F8" s="261">
        <v>8</v>
      </c>
      <c r="G8" s="147">
        <f t="shared" si="0"/>
        <v>0</v>
      </c>
    </row>
    <row r="9" spans="1:7" s="112" customFormat="1" x14ac:dyDescent="0.25">
      <c r="A9" s="142"/>
      <c r="B9" s="143"/>
      <c r="C9" s="144"/>
      <c r="D9" s="145"/>
      <c r="E9" s="146"/>
      <c r="F9" s="261"/>
      <c r="G9" s="147"/>
    </row>
    <row r="10" spans="1:7" s="112" customFormat="1" x14ac:dyDescent="0.25">
      <c r="A10" s="142"/>
      <c r="B10" s="143"/>
      <c r="C10" s="1"/>
      <c r="D10" s="145"/>
      <c r="E10" s="146"/>
      <c r="F10" s="261"/>
      <c r="G10" s="147"/>
    </row>
    <row r="11" spans="1:7" s="112" customFormat="1" ht="16.5" thickBot="1" x14ac:dyDescent="0.3">
      <c r="A11" s="178"/>
      <c r="B11" s="179"/>
      <c r="C11" s="180"/>
      <c r="D11" s="181"/>
      <c r="E11" s="182"/>
      <c r="F11" s="262"/>
      <c r="G11" s="183"/>
    </row>
    <row r="12" spans="1:7" s="112" customFormat="1" ht="16.5" thickTop="1" x14ac:dyDescent="0.25">
      <c r="E12" s="184"/>
      <c r="F12" s="263"/>
      <c r="G12" s="184"/>
    </row>
  </sheetData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Rekapitulace</vt:lpstr>
      <vt:lpstr>1</vt:lpstr>
      <vt:lpstr>2</vt:lpstr>
      <vt:lpstr>3</vt:lpstr>
      <vt:lpstr>4</vt:lpstr>
      <vt:lpstr>5</vt:lpstr>
      <vt:lpstr>'1'!Názvy_tisku</vt:lpstr>
      <vt:lpstr>'2'!Názvy_tisku</vt:lpstr>
      <vt:lpstr>'3'!Názvy_tisku</vt:lpstr>
      <vt:lpstr>'5'!Názvy_tisku</vt:lpstr>
    </vt:vector>
  </TitlesOfParts>
  <Company>Helika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pivonova</cp:lastModifiedBy>
  <cp:lastPrinted>2017-11-29T16:03:06Z</cp:lastPrinted>
  <dcterms:created xsi:type="dcterms:W3CDTF">2008-02-11T16:11:06Z</dcterms:created>
  <dcterms:modified xsi:type="dcterms:W3CDTF">2018-03-27T07:45:03Z</dcterms:modified>
</cp:coreProperties>
</file>